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Sen.1, Hcp ≤ 19,4 " sheetId="2" r:id="rId1"/>
    <sheet name="Sen.2, Hcp 19,5 - 24,5" sheetId="3" r:id="rId2"/>
    <sheet name="Sen.3, Hcp 24,6 - 29,9" sheetId="1" r:id="rId3"/>
    <sheet name="Sen.4, Hcp  ≥ 30,0 " sheetId="4" r:id="rId4"/>
    <sheet name="Hcp. klass" sheetId="5" r:id="rId5"/>
  </sheets>
  <calcPr calcId="125725"/>
</workbook>
</file>

<file path=xl/calcChain.xml><?xml version="1.0" encoding="utf-8"?>
<calcChain xmlns="http://schemas.openxmlformats.org/spreadsheetml/2006/main">
  <c r="A7" i="5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6"/>
  <c r="H37"/>
  <c r="G37"/>
  <c r="F37" s="1"/>
  <c r="H34"/>
  <c r="G34"/>
  <c r="F34" s="1"/>
  <c r="E34" s="1"/>
  <c r="H30"/>
  <c r="G30"/>
  <c r="F30" s="1"/>
  <c r="E30" s="1"/>
  <c r="H33"/>
  <c r="G33"/>
  <c r="F33" s="1"/>
  <c r="E33" s="1"/>
  <c r="H29"/>
  <c r="G29"/>
  <c r="F29" s="1"/>
  <c r="E29" s="1"/>
  <c r="H24"/>
  <c r="G24"/>
  <c r="F24" s="1"/>
  <c r="E24" s="1"/>
  <c r="H20"/>
  <c r="G20"/>
  <c r="F20" s="1"/>
  <c r="E20" s="1"/>
  <c r="H12"/>
  <c r="G12"/>
  <c r="F12" s="1"/>
  <c r="E12" s="1"/>
  <c r="H16"/>
  <c r="G16"/>
  <c r="F16" s="1"/>
  <c r="E16" s="1"/>
  <c r="H6"/>
  <c r="G6"/>
  <c r="F6" s="1"/>
  <c r="E6" s="1"/>
  <c r="H35"/>
  <c r="G35"/>
  <c r="F35" s="1"/>
  <c r="E35" s="1"/>
  <c r="H31"/>
  <c r="G31"/>
  <c r="F31" s="1"/>
  <c r="E31" s="1"/>
  <c r="H28"/>
  <c r="G28"/>
  <c r="F28" s="1"/>
  <c r="E28" s="1"/>
  <c r="H13"/>
  <c r="G13"/>
  <c r="F13" s="1"/>
  <c r="E13" s="1"/>
  <c r="H23"/>
  <c r="G23"/>
  <c r="F23" s="1"/>
  <c r="E23" s="1"/>
  <c r="H19"/>
  <c r="G19"/>
  <c r="F19" s="1"/>
  <c r="E19" s="1"/>
  <c r="H7"/>
  <c r="G7"/>
  <c r="F7" s="1"/>
  <c r="E7" s="1"/>
  <c r="H5"/>
  <c r="G5"/>
  <c r="F5" s="1"/>
  <c r="E5" s="1"/>
  <c r="H32"/>
  <c r="G32"/>
  <c r="F32" s="1"/>
  <c r="E32" s="1"/>
  <c r="H26"/>
  <c r="G26"/>
  <c r="F26" s="1"/>
  <c r="E26" s="1"/>
  <c r="H18"/>
  <c r="G18"/>
  <c r="F18" s="1"/>
  <c r="E18" s="1"/>
  <c r="H22"/>
  <c r="G22"/>
  <c r="F22" s="1"/>
  <c r="E22" s="1"/>
  <c r="H10"/>
  <c r="G10"/>
  <c r="F10" s="1"/>
  <c r="E10" s="1"/>
  <c r="H11"/>
  <c r="G11"/>
  <c r="F11" s="1"/>
  <c r="E11" s="1"/>
  <c r="H17"/>
  <c r="G17"/>
  <c r="F17" s="1"/>
  <c r="E17" s="1"/>
  <c r="H15"/>
  <c r="G15"/>
  <c r="F15" s="1"/>
  <c r="E15" s="1"/>
  <c r="H9"/>
  <c r="G9"/>
  <c r="F9" s="1"/>
  <c r="E9" s="1"/>
  <c r="H36" l="1"/>
  <c r="G36"/>
  <c r="F36" s="1"/>
  <c r="H27"/>
  <c r="G27"/>
  <c r="F27" s="1"/>
  <c r="E27" s="1"/>
  <c r="H21"/>
  <c r="G21"/>
  <c r="F21" s="1"/>
  <c r="E21" s="1"/>
  <c r="H25"/>
  <c r="G25"/>
  <c r="F25" s="1"/>
  <c r="E25" s="1"/>
  <c r="H8"/>
  <c r="G8"/>
  <c r="F8" s="1"/>
  <c r="E8" s="1"/>
  <c r="H14"/>
  <c r="G14"/>
  <c r="F14" s="1"/>
  <c r="E14" s="1"/>
  <c r="A8" i="4"/>
  <c r="A9" s="1"/>
  <c r="A10" s="1"/>
  <c r="A11" s="1"/>
  <c r="A12" s="1"/>
  <c r="A13" s="1"/>
  <c r="A14" s="1"/>
  <c r="A8" i="1"/>
  <c r="A9" s="1"/>
  <c r="A10" s="1"/>
  <c r="A11" s="1"/>
  <c r="A12" s="1"/>
  <c r="A7" i="3" l="1"/>
  <c r="A8" s="1"/>
  <c r="A9" s="1"/>
  <c r="A10" s="1"/>
  <c r="A11" s="1"/>
  <c r="A12" s="1"/>
  <c r="A13" s="1"/>
  <c r="G7"/>
  <c r="F7"/>
  <c r="E7" s="1"/>
  <c r="A8" i="2"/>
  <c r="A9" s="1"/>
  <c r="A10" s="1"/>
  <c r="A6" i="1" l="1"/>
  <c r="A7" s="1"/>
  <c r="A6" i="4"/>
  <c r="A7" s="1"/>
  <c r="G11" i="1"/>
  <c r="F11"/>
  <c r="E11" s="1"/>
  <c r="G14" i="4" l="1"/>
  <c r="F14"/>
  <c r="G8" i="1"/>
  <c r="F8"/>
  <c r="E8" s="1"/>
  <c r="A6" i="2"/>
  <c r="A7" s="1"/>
  <c r="A6" i="3"/>
  <c r="G9" i="1"/>
  <c r="F9"/>
  <c r="E9" s="1"/>
  <c r="G10"/>
  <c r="F10"/>
  <c r="E10" s="1"/>
  <c r="G13" i="4"/>
  <c r="F13"/>
  <c r="G7" i="1"/>
  <c r="F7"/>
  <c r="G6"/>
  <c r="F6"/>
  <c r="G5"/>
  <c r="F5"/>
  <c r="E5" s="1"/>
  <c r="E14" i="4" l="1"/>
  <c r="E13"/>
  <c r="E7" i="1"/>
  <c r="E6"/>
  <c r="G6" i="3" l="1"/>
  <c r="F6"/>
  <c r="E6" s="1"/>
  <c r="F6" i="2"/>
  <c r="E6" s="1"/>
  <c r="G6"/>
  <c r="G16" i="4" l="1"/>
  <c r="F16"/>
  <c r="G15"/>
  <c r="F15"/>
  <c r="G10"/>
  <c r="F10"/>
  <c r="G11"/>
  <c r="F11"/>
  <c r="G7"/>
  <c r="F7"/>
  <c r="G9"/>
  <c r="F9"/>
  <c r="G12"/>
  <c r="F12"/>
  <c r="G5"/>
  <c r="F5"/>
  <c r="G8"/>
  <c r="F8"/>
  <c r="G6"/>
  <c r="F6"/>
  <c r="F5" i="3"/>
  <c r="F10"/>
  <c r="F8"/>
  <c r="F9"/>
  <c r="F11"/>
  <c r="F12"/>
  <c r="F13"/>
  <c r="E6" i="4" l="1"/>
  <c r="E8"/>
  <c r="E5"/>
  <c r="E12"/>
  <c r="E9"/>
  <c r="E7"/>
  <c r="E11"/>
  <c r="E10"/>
  <c r="E15"/>
  <c r="E16"/>
  <c r="G5" i="3" l="1"/>
  <c r="G17" l="1"/>
  <c r="F17"/>
  <c r="G15"/>
  <c r="F15"/>
  <c r="G14" i="2"/>
  <c r="F14"/>
  <c r="F13"/>
  <c r="G13"/>
  <c r="G10"/>
  <c r="F10"/>
  <c r="G11" i="3"/>
  <c r="E13" i="2" l="1"/>
  <c r="E15" i="3"/>
  <c r="E17"/>
  <c r="E14" i="2"/>
  <c r="E10"/>
  <c r="E11" i="3"/>
  <c r="E5"/>
  <c r="F7" i="2"/>
  <c r="G7"/>
  <c r="F12"/>
  <c r="G12"/>
  <c r="F11"/>
  <c r="G11"/>
  <c r="F8"/>
  <c r="G8"/>
  <c r="F5"/>
  <c r="G5"/>
  <c r="F9"/>
  <c r="G9"/>
  <c r="E9" l="1"/>
  <c r="E5"/>
  <c r="E8"/>
  <c r="E11"/>
  <c r="E12"/>
  <c r="E7"/>
  <c r="G18" i="3"/>
  <c r="F18"/>
  <c r="G14"/>
  <c r="F14"/>
  <c r="G16"/>
  <c r="F16"/>
  <c r="G9"/>
  <c r="G8"/>
  <c r="G12"/>
  <c r="G13"/>
  <c r="G10"/>
  <c r="G12" i="1"/>
  <c r="F12"/>
  <c r="E12" s="1"/>
  <c r="E10" i="3" l="1"/>
  <c r="E13"/>
  <c r="E12"/>
  <c r="E8"/>
  <c r="E9"/>
  <c r="E16"/>
  <c r="E18"/>
  <c r="E14"/>
</calcChain>
</file>

<file path=xl/sharedStrings.xml><?xml version="1.0" encoding="utf-8"?>
<sst xmlns="http://schemas.openxmlformats.org/spreadsheetml/2006/main" count="390" uniqueCount="55">
  <si>
    <t>Jan-Erik Källström</t>
  </si>
  <si>
    <t>Göran Rådö</t>
  </si>
  <si>
    <t>Kent Sjölund</t>
  </si>
  <si>
    <t>Johnny Olsson</t>
  </si>
  <si>
    <t>Lars Norr</t>
  </si>
  <si>
    <t>Lars Östberg</t>
  </si>
  <si>
    <t>Claes Hallgren</t>
  </si>
  <si>
    <t>Plac.</t>
  </si>
  <si>
    <t>Spelare</t>
  </si>
  <si>
    <t>Shcp</t>
  </si>
  <si>
    <t>Omg.</t>
  </si>
  <si>
    <t>Total score</t>
  </si>
  <si>
    <t>Okt</t>
  </si>
  <si>
    <t>Fö 9</t>
  </si>
  <si>
    <t>Si 9</t>
  </si>
  <si>
    <t>Sture Sjögren</t>
  </si>
  <si>
    <t>Roland Eriksson</t>
  </si>
  <si>
    <t>Lars Löfberg</t>
  </si>
  <si>
    <t>Summa 5 lägsta score</t>
  </si>
  <si>
    <t>5 lägsta</t>
  </si>
  <si>
    <t>Nov</t>
  </si>
  <si>
    <t>Mats Eriksson</t>
  </si>
  <si>
    <t>Stig Rönnqvist</t>
  </si>
  <si>
    <t>Ronald Svanljung</t>
  </si>
  <si>
    <t>Åke Eriksson</t>
  </si>
  <si>
    <t>Gösta Brunner</t>
  </si>
  <si>
    <t>Ola Mattisson</t>
  </si>
  <si>
    <t>Peter Swalén</t>
  </si>
  <si>
    <t>Kurt-Jörgen Brinck</t>
  </si>
  <si>
    <t>Jan-Tore Gebart</t>
  </si>
  <si>
    <t>Susanne Sandström</t>
  </si>
  <si>
    <t>Vintertouren 2023-2024</t>
  </si>
  <si>
    <t>Göran Franzén</t>
  </si>
  <si>
    <t>Bobby Ahlborg</t>
  </si>
  <si>
    <t>Kaj Fogelberg</t>
  </si>
  <si>
    <t>Gerd Holmberg</t>
  </si>
  <si>
    <t>Per Arne Lundin</t>
  </si>
  <si>
    <t>Per-Olof Holmberg</t>
  </si>
  <si>
    <t>Tommy Sandberg</t>
  </si>
  <si>
    <t>Sen.1, Hcp ≤ 19,4</t>
  </si>
  <si>
    <t>Sen.3, Hcp 24,6 - 29,9</t>
  </si>
  <si>
    <t>Bosse Larsson</t>
  </si>
  <si>
    <t>Anette S Larsson</t>
  </si>
  <si>
    <t>Inga Wästeby</t>
  </si>
  <si>
    <t>Valentin Asmundsson</t>
  </si>
  <si>
    <t>Carl-Johan Knutar</t>
  </si>
  <si>
    <t>Ulf Sandström</t>
  </si>
  <si>
    <t>Mar</t>
  </si>
  <si>
    <t>Apr</t>
  </si>
  <si>
    <t>Netto score</t>
  </si>
  <si>
    <t>Hcp. Klass</t>
  </si>
  <si>
    <t>NA</t>
  </si>
  <si>
    <t>Hcp.</t>
  </si>
  <si>
    <t>Sen.2, Hcp 19,5 - 24,5</t>
  </si>
  <si>
    <t>Sen.4, Hcp ≥ 30,0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</si>
</sst>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0" fillId="4" borderId="1" xfId="0" applyFill="1" applyBorder="1" applyAlignment="1">
      <alignment horizontal="center"/>
    </xf>
    <xf numFmtId="0" fontId="1" fillId="4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workbookViewId="0">
      <selection activeCell="A15" sqref="A15"/>
    </sheetView>
  </sheetViews>
  <sheetFormatPr defaultColWidth="9.140625" defaultRowHeight="15"/>
  <cols>
    <col min="1" max="1" width="8.42578125" style="1" bestFit="1" customWidth="1"/>
    <col min="2" max="2" width="21.28515625" style="7" customWidth="1"/>
    <col min="3" max="3" width="5.140625" style="1" bestFit="1" customWidth="1"/>
    <col min="4" max="4" width="5.140625" style="1" customWidth="1"/>
    <col min="5" max="5" width="10.5703125" style="1" bestFit="1" customWidth="1"/>
    <col min="6" max="7" width="10.5703125" style="1" hidden="1" customWidth="1"/>
    <col min="8" max="8" width="4.5703125" style="1" bestFit="1" customWidth="1"/>
    <col min="9" max="9" width="4.140625" style="1" bestFit="1" customWidth="1"/>
    <col min="10" max="10" width="4.5703125" style="1" bestFit="1" customWidth="1"/>
    <col min="11" max="11" width="4.140625" style="1" bestFit="1" customWidth="1"/>
    <col min="12" max="12" width="4.5703125" style="1" bestFit="1" customWidth="1"/>
    <col min="13" max="13" width="4.140625" style="1" bestFit="1" customWidth="1"/>
    <col min="14" max="14" width="4.5703125" style="1" bestFit="1" customWidth="1"/>
    <col min="15" max="15" width="4.140625" style="1" bestFit="1" customWidth="1"/>
    <col min="16" max="16" width="4.42578125" style="1" bestFit="1" customWidth="1"/>
    <col min="17" max="17" width="4" style="1" bestFit="1" customWidth="1"/>
    <col min="18" max="26" width="4.5703125" style="1" bestFit="1" customWidth="1"/>
    <col min="27" max="27" width="4.28515625" style="1" bestFit="1" customWidth="1"/>
    <col min="28" max="28" width="4.5703125" style="1" bestFit="1" customWidth="1"/>
    <col min="29" max="31" width="4.7109375" style="1" customWidth="1"/>
    <col min="32" max="39" width="4.7109375" style="7" customWidth="1"/>
    <col min="40" max="16384" width="9.140625" style="7"/>
  </cols>
  <sheetData>
    <row r="1" spans="1:39">
      <c r="A1" s="2"/>
      <c r="B1" s="37" t="s">
        <v>31</v>
      </c>
      <c r="C1" s="37"/>
      <c r="D1" s="37"/>
      <c r="E1" s="37"/>
      <c r="F1" s="21"/>
      <c r="G1" s="21"/>
      <c r="H1" s="32">
        <v>3</v>
      </c>
      <c r="I1" s="32">
        <v>3</v>
      </c>
      <c r="J1" s="32">
        <v>10</v>
      </c>
      <c r="K1" s="32">
        <v>10</v>
      </c>
      <c r="L1" s="32">
        <v>17</v>
      </c>
      <c r="M1" s="32">
        <v>17</v>
      </c>
      <c r="N1" s="32">
        <v>24</v>
      </c>
      <c r="O1" s="32">
        <v>24</v>
      </c>
      <c r="P1" s="32">
        <v>31</v>
      </c>
      <c r="Q1" s="32">
        <v>31</v>
      </c>
      <c r="R1" s="32">
        <v>7</v>
      </c>
      <c r="S1" s="32">
        <v>7</v>
      </c>
      <c r="T1" s="32">
        <v>14</v>
      </c>
      <c r="U1" s="32">
        <v>14</v>
      </c>
      <c r="V1" s="32">
        <v>21</v>
      </c>
      <c r="W1" s="32">
        <v>21</v>
      </c>
      <c r="X1" s="32">
        <v>5</v>
      </c>
      <c r="Y1" s="32">
        <v>5</v>
      </c>
      <c r="Z1" s="32">
        <v>12</v>
      </c>
      <c r="AA1" s="32">
        <v>12</v>
      </c>
      <c r="AB1" s="32">
        <v>19</v>
      </c>
      <c r="AC1" s="32">
        <v>19</v>
      </c>
      <c r="AD1" s="34">
        <v>26</v>
      </c>
      <c r="AE1" s="34">
        <v>26</v>
      </c>
      <c r="AF1" s="34">
        <v>2</v>
      </c>
      <c r="AG1" s="34">
        <v>2</v>
      </c>
      <c r="AH1" s="28"/>
      <c r="AI1" s="28"/>
      <c r="AJ1" s="28"/>
      <c r="AK1" s="28"/>
      <c r="AL1" s="28"/>
      <c r="AM1" s="28"/>
    </row>
    <row r="2" spans="1:39">
      <c r="A2" s="2"/>
      <c r="B2" s="38" t="s">
        <v>39</v>
      </c>
      <c r="C2" s="39"/>
      <c r="D2" s="39"/>
      <c r="E2" s="40"/>
      <c r="F2" s="21"/>
      <c r="G2" s="21"/>
      <c r="H2" s="32" t="s">
        <v>12</v>
      </c>
      <c r="I2" s="32" t="s">
        <v>12</v>
      </c>
      <c r="J2" s="32" t="s">
        <v>12</v>
      </c>
      <c r="K2" s="32" t="s">
        <v>12</v>
      </c>
      <c r="L2" s="32" t="s">
        <v>12</v>
      </c>
      <c r="M2" s="32" t="s">
        <v>12</v>
      </c>
      <c r="N2" s="32" t="s">
        <v>12</v>
      </c>
      <c r="O2" s="32" t="s">
        <v>12</v>
      </c>
      <c r="P2" s="32" t="s">
        <v>12</v>
      </c>
      <c r="Q2" s="32" t="s">
        <v>12</v>
      </c>
      <c r="R2" s="32" t="s">
        <v>20</v>
      </c>
      <c r="S2" s="32" t="s">
        <v>20</v>
      </c>
      <c r="T2" s="32" t="s">
        <v>20</v>
      </c>
      <c r="U2" s="32" t="s">
        <v>20</v>
      </c>
      <c r="V2" s="32" t="s">
        <v>20</v>
      </c>
      <c r="W2" s="32" t="s">
        <v>20</v>
      </c>
      <c r="X2" s="33" t="s">
        <v>47</v>
      </c>
      <c r="Y2" s="33" t="s">
        <v>47</v>
      </c>
      <c r="Z2" s="33" t="s">
        <v>47</v>
      </c>
      <c r="AA2" s="33" t="s">
        <v>47</v>
      </c>
      <c r="AB2" s="33" t="s">
        <v>47</v>
      </c>
      <c r="AC2" s="33" t="s">
        <v>47</v>
      </c>
      <c r="AD2" s="34" t="s">
        <v>47</v>
      </c>
      <c r="AE2" s="34" t="s">
        <v>47</v>
      </c>
      <c r="AF2" s="34" t="s">
        <v>48</v>
      </c>
      <c r="AG2" s="34" t="s">
        <v>48</v>
      </c>
      <c r="AH2" s="28"/>
      <c r="AI2" s="28"/>
      <c r="AJ2" s="28"/>
      <c r="AK2" s="28"/>
      <c r="AL2" s="28"/>
      <c r="AM2" s="28"/>
    </row>
    <row r="3" spans="1:39" ht="45">
      <c r="A3" s="20" t="s">
        <v>7</v>
      </c>
      <c r="B3" s="21" t="s">
        <v>8</v>
      </c>
      <c r="C3" s="21" t="s">
        <v>9</v>
      </c>
      <c r="D3" s="21" t="s">
        <v>10</v>
      </c>
      <c r="E3" s="15" t="s">
        <v>18</v>
      </c>
      <c r="F3" s="21" t="s">
        <v>19</v>
      </c>
      <c r="G3" s="21" t="s">
        <v>11</v>
      </c>
      <c r="H3" s="21" t="s">
        <v>13</v>
      </c>
      <c r="I3" s="21" t="s">
        <v>14</v>
      </c>
      <c r="J3" s="21" t="s">
        <v>13</v>
      </c>
      <c r="K3" s="21" t="s">
        <v>14</v>
      </c>
      <c r="L3" s="21" t="s">
        <v>13</v>
      </c>
      <c r="M3" s="21" t="s">
        <v>14</v>
      </c>
      <c r="N3" s="21" t="s">
        <v>13</v>
      </c>
      <c r="O3" s="21" t="s">
        <v>14</v>
      </c>
      <c r="P3" s="21" t="s">
        <v>13</v>
      </c>
      <c r="Q3" s="21" t="s">
        <v>14</v>
      </c>
      <c r="R3" s="21" t="s">
        <v>13</v>
      </c>
      <c r="S3" s="21" t="s">
        <v>14</v>
      </c>
      <c r="T3" s="21" t="s">
        <v>13</v>
      </c>
      <c r="U3" s="21" t="s">
        <v>14</v>
      </c>
      <c r="V3" s="21" t="s">
        <v>13</v>
      </c>
      <c r="W3" s="21" t="s">
        <v>14</v>
      </c>
      <c r="X3" s="21" t="s">
        <v>13</v>
      </c>
      <c r="Y3" s="21" t="s">
        <v>14</v>
      </c>
      <c r="Z3" s="22" t="s">
        <v>13</v>
      </c>
      <c r="AA3" s="22" t="s">
        <v>14</v>
      </c>
      <c r="AB3" s="23" t="s">
        <v>13</v>
      </c>
      <c r="AC3" s="23" t="s">
        <v>14</v>
      </c>
      <c r="AD3" s="24" t="s">
        <v>13</v>
      </c>
      <c r="AE3" s="24" t="s">
        <v>14</v>
      </c>
      <c r="AF3" s="25" t="s">
        <v>13</v>
      </c>
      <c r="AG3" s="25" t="s">
        <v>14</v>
      </c>
      <c r="AH3" s="26" t="s">
        <v>13</v>
      </c>
      <c r="AI3" s="26" t="s">
        <v>14</v>
      </c>
      <c r="AJ3" s="27" t="s">
        <v>13</v>
      </c>
      <c r="AK3" s="27" t="s">
        <v>14</v>
      </c>
      <c r="AL3" s="20"/>
      <c r="AM3" s="20"/>
    </row>
    <row r="4" spans="1:39" ht="6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>
      <c r="A5" s="8">
        <v>1</v>
      </c>
      <c r="B5" s="9" t="s">
        <v>3</v>
      </c>
      <c r="C5" s="8">
        <v>4</v>
      </c>
      <c r="D5" s="8">
        <v>5</v>
      </c>
      <c r="E5" s="17">
        <f>IF(AND(F5&gt;0),F5,G5)</f>
        <v>159</v>
      </c>
      <c r="F5" s="16">
        <f>IF(ISERROR(SMALL(H5:AM5,1)+SMALL(H5:AM5,2)+SMALL(H5:AM5,3)+SMALL(H5:AM5,4)+SMALL(H5:AM5,5)),0,SMALL(H5:AM5,1)+SMALL(H5:AM5,2)+SMALL(H5:AM5,3)+SMALL(H5:AM5,4)+SMALL(H5:AM5,5))</f>
        <v>159</v>
      </c>
      <c r="G5" s="16">
        <f>SUM(H5:AM5)</f>
        <v>713</v>
      </c>
      <c r="H5" s="8">
        <v>38</v>
      </c>
      <c r="I5" s="8">
        <v>38</v>
      </c>
      <c r="J5" s="8">
        <v>33</v>
      </c>
      <c r="K5" s="8">
        <v>38</v>
      </c>
      <c r="L5" s="8">
        <v>36</v>
      </c>
      <c r="M5" s="8">
        <v>33</v>
      </c>
      <c r="N5" s="8">
        <v>35</v>
      </c>
      <c r="O5" s="8">
        <v>31</v>
      </c>
      <c r="P5" s="8">
        <v>42</v>
      </c>
      <c r="Q5" s="8">
        <v>38</v>
      </c>
      <c r="R5" s="8">
        <v>33</v>
      </c>
      <c r="S5" s="8">
        <v>32</v>
      </c>
      <c r="T5" s="8">
        <v>33</v>
      </c>
      <c r="U5" s="8">
        <v>30</v>
      </c>
      <c r="V5" s="8">
        <v>42</v>
      </c>
      <c r="W5" s="8">
        <v>36</v>
      </c>
      <c r="X5" s="8">
        <v>37</v>
      </c>
      <c r="Y5" s="8">
        <v>37</v>
      </c>
      <c r="Z5" s="8">
        <v>36</v>
      </c>
      <c r="AA5" s="8">
        <v>35</v>
      </c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>
      <c r="A6" s="8">
        <f>1+A5</f>
        <v>2</v>
      </c>
      <c r="B6" s="9" t="s">
        <v>36</v>
      </c>
      <c r="C6" s="8">
        <v>6.5</v>
      </c>
      <c r="D6" s="8">
        <v>5</v>
      </c>
      <c r="E6" s="17">
        <f>IF(AND(F6&gt;0),F6,G6)</f>
        <v>169</v>
      </c>
      <c r="F6" s="16">
        <f>IF(ISERROR(SMALL(H6:AM6,1)+SMALL(H6:AM6,2)+SMALL(H6:AM6,3)+SMALL(H6:AM6,4)+SMALL(H6:AM6,5)),0,SMALL(H6:AM6,1)+SMALL(H6:AM6,2)+SMALL(H6:AM6,3)+SMALL(H6:AM6,4)+SMALL(H6:AM6,5))</f>
        <v>169</v>
      </c>
      <c r="G6" s="16">
        <f>SUM(H6:AM6)</f>
        <v>871</v>
      </c>
      <c r="H6" s="8"/>
      <c r="I6" s="8"/>
      <c r="J6" s="8">
        <v>41</v>
      </c>
      <c r="K6" s="8">
        <v>38</v>
      </c>
      <c r="L6" s="8">
        <v>41</v>
      </c>
      <c r="M6" s="8">
        <v>41</v>
      </c>
      <c r="N6" s="8">
        <v>38</v>
      </c>
      <c r="O6" s="8">
        <v>40</v>
      </c>
      <c r="P6" s="8">
        <v>41</v>
      </c>
      <c r="Q6" s="8">
        <v>31</v>
      </c>
      <c r="R6" s="8">
        <v>35</v>
      </c>
      <c r="S6" s="8">
        <v>34</v>
      </c>
      <c r="T6" s="8">
        <v>37</v>
      </c>
      <c r="U6" s="8">
        <v>37</v>
      </c>
      <c r="V6" s="8">
        <v>41</v>
      </c>
      <c r="W6" s="8">
        <v>39</v>
      </c>
      <c r="X6" s="8">
        <v>41</v>
      </c>
      <c r="Y6" s="8">
        <v>34</v>
      </c>
      <c r="Z6" s="8">
        <v>37</v>
      </c>
      <c r="AA6" s="8">
        <v>40</v>
      </c>
      <c r="AB6" s="8">
        <v>35</v>
      </c>
      <c r="AC6" s="8">
        <v>35</v>
      </c>
      <c r="AD6" s="8">
        <v>39</v>
      </c>
      <c r="AE6" s="8">
        <v>35</v>
      </c>
      <c r="AF6" s="8">
        <v>41</v>
      </c>
      <c r="AG6" s="8"/>
      <c r="AH6" s="8"/>
      <c r="AI6" s="8"/>
      <c r="AJ6" s="8"/>
      <c r="AK6" s="8"/>
      <c r="AL6" s="8"/>
      <c r="AM6" s="8"/>
    </row>
    <row r="7" spans="1:39">
      <c r="A7" s="8">
        <f t="shared" ref="A7:A10" si="0">1+A6</f>
        <v>3</v>
      </c>
      <c r="B7" s="9" t="s">
        <v>4</v>
      </c>
      <c r="C7" s="8">
        <v>5.5</v>
      </c>
      <c r="D7" s="8">
        <v>5</v>
      </c>
      <c r="E7" s="17">
        <f>IF(AND(F7&gt;0),F7,G7)</f>
        <v>173</v>
      </c>
      <c r="F7" s="16">
        <f>IF(ISERROR(SMALL(H7:AM7,1)+SMALL(H7:AM7,2)+SMALL(H7:AM7,3)+SMALL(H7:AM7,4)+SMALL(H7:AM7,5)),0,SMALL(H7:AM7,1)+SMALL(H7:AM7,2)+SMALL(H7:AM7,3)+SMALL(H7:AM7,4)+SMALL(H7:AM7,5))</f>
        <v>173</v>
      </c>
      <c r="G7" s="16">
        <f>SUM(H7:AM7)</f>
        <v>988</v>
      </c>
      <c r="H7" s="8">
        <v>36</v>
      </c>
      <c r="I7" s="8">
        <v>41</v>
      </c>
      <c r="J7" s="8">
        <v>38</v>
      </c>
      <c r="K7" s="8">
        <v>39</v>
      </c>
      <c r="L7" s="8">
        <v>41</v>
      </c>
      <c r="M7" s="8">
        <v>35</v>
      </c>
      <c r="N7" s="8">
        <v>38</v>
      </c>
      <c r="O7" s="8">
        <v>37</v>
      </c>
      <c r="P7" s="8">
        <v>39</v>
      </c>
      <c r="Q7" s="8">
        <v>39</v>
      </c>
      <c r="R7" s="8">
        <v>38</v>
      </c>
      <c r="S7" s="8">
        <v>34</v>
      </c>
      <c r="T7" s="8">
        <v>38</v>
      </c>
      <c r="U7" s="8">
        <v>37</v>
      </c>
      <c r="V7" s="8">
        <v>43</v>
      </c>
      <c r="W7" s="8">
        <v>35</v>
      </c>
      <c r="X7" s="8">
        <v>37</v>
      </c>
      <c r="Y7" s="8">
        <v>43</v>
      </c>
      <c r="Z7" s="8">
        <v>38</v>
      </c>
      <c r="AA7" s="8">
        <v>40</v>
      </c>
      <c r="AB7" s="8">
        <v>34</v>
      </c>
      <c r="AC7" s="8">
        <v>40</v>
      </c>
      <c r="AD7" s="8">
        <v>37</v>
      </c>
      <c r="AE7" s="8">
        <v>37</v>
      </c>
      <c r="AF7" s="8">
        <v>35</v>
      </c>
      <c r="AG7" s="8">
        <v>39</v>
      </c>
      <c r="AH7" s="8"/>
      <c r="AI7" s="8"/>
      <c r="AJ7" s="8"/>
      <c r="AK7" s="8"/>
      <c r="AL7" s="8"/>
      <c r="AM7" s="8"/>
    </row>
    <row r="8" spans="1:39">
      <c r="A8" s="8">
        <f t="shared" si="0"/>
        <v>4</v>
      </c>
      <c r="B8" s="9" t="s">
        <v>0</v>
      </c>
      <c r="C8" s="8">
        <v>6.5</v>
      </c>
      <c r="D8" s="8">
        <v>5</v>
      </c>
      <c r="E8" s="17">
        <f t="shared" ref="E8" si="1">IF(AND(F8&gt;0),F8,G8)</f>
        <v>176</v>
      </c>
      <c r="F8" s="16">
        <f t="shared" ref="F8" si="2">IF(ISERROR(SMALL(H8:AM8,1)+SMALL(H8:AM8,2)+SMALL(H8:AM8,3)+SMALL(H8:AM8,4)+SMALL(H8:AM8,5)),0,SMALL(H8:AM8,1)+SMALL(H8:AM8,2)+SMALL(H8:AM8,3)+SMALL(H8:AM8,4)+SMALL(H8:AM8,5))</f>
        <v>176</v>
      </c>
      <c r="G8" s="16">
        <f t="shared" ref="G8" si="3">SUM(H8:AM8)</f>
        <v>778</v>
      </c>
      <c r="H8" s="8">
        <v>37</v>
      </c>
      <c r="I8" s="8">
        <v>36</v>
      </c>
      <c r="J8" s="8">
        <v>42</v>
      </c>
      <c r="K8" s="8">
        <v>36</v>
      </c>
      <c r="L8" s="8">
        <v>42</v>
      </c>
      <c r="M8" s="8">
        <v>41</v>
      </c>
      <c r="N8" s="8">
        <v>36</v>
      </c>
      <c r="O8" s="8">
        <v>40</v>
      </c>
      <c r="P8" s="8">
        <v>38</v>
      </c>
      <c r="Q8" s="8">
        <v>38</v>
      </c>
      <c r="R8" s="8">
        <v>38</v>
      </c>
      <c r="S8" s="8">
        <v>38</v>
      </c>
      <c r="T8" s="8"/>
      <c r="U8" s="8"/>
      <c r="V8" s="8"/>
      <c r="W8" s="8"/>
      <c r="X8" s="8">
        <v>41</v>
      </c>
      <c r="Y8" s="8">
        <v>36</v>
      </c>
      <c r="Z8" s="8">
        <v>41</v>
      </c>
      <c r="AA8" s="8">
        <v>39</v>
      </c>
      <c r="AB8" s="8">
        <v>39</v>
      </c>
      <c r="AC8" s="8">
        <v>43</v>
      </c>
      <c r="AD8" s="8">
        <v>45</v>
      </c>
      <c r="AE8" s="8">
        <v>32</v>
      </c>
      <c r="AF8" s="8"/>
      <c r="AG8" s="8"/>
      <c r="AH8" s="8"/>
      <c r="AI8" s="8"/>
      <c r="AJ8" s="8"/>
      <c r="AK8" s="8"/>
      <c r="AL8" s="8"/>
      <c r="AM8" s="8"/>
    </row>
    <row r="9" spans="1:39">
      <c r="A9" s="8">
        <f t="shared" si="0"/>
        <v>5</v>
      </c>
      <c r="B9" s="9" t="s">
        <v>27</v>
      </c>
      <c r="C9" s="8">
        <v>6.5</v>
      </c>
      <c r="D9" s="8">
        <v>5</v>
      </c>
      <c r="E9" s="17">
        <f t="shared" ref="E9" si="4">IF(AND(F9&gt;0),F9,G9)</f>
        <v>182</v>
      </c>
      <c r="F9" s="16">
        <f t="shared" ref="F9" si="5">IF(ISERROR(SMALL(H9:AM9,1)+SMALL(H9:AM9,2)+SMALL(H9:AM9,3)+SMALL(H9:AM9,4)+SMALL(H9:AM9,5)),0,SMALL(H9:AM9,1)+SMALL(H9:AM9,2)+SMALL(H9:AM9,3)+SMALL(H9:AM9,4)+SMALL(H9:AM9,5))</f>
        <v>182</v>
      </c>
      <c r="G9" s="16">
        <f t="shared" ref="G9" si="6">SUM(H9:AM9)</f>
        <v>633</v>
      </c>
      <c r="H9" s="8">
        <v>44</v>
      </c>
      <c r="I9" s="8">
        <v>35</v>
      </c>
      <c r="J9" s="8">
        <v>35</v>
      </c>
      <c r="K9" s="8">
        <v>39</v>
      </c>
      <c r="L9" s="8">
        <v>37</v>
      </c>
      <c r="M9" s="8">
        <v>40</v>
      </c>
      <c r="N9" s="8">
        <v>42</v>
      </c>
      <c r="O9" s="8">
        <v>37</v>
      </c>
      <c r="P9" s="8">
        <v>39</v>
      </c>
      <c r="Q9" s="8">
        <v>40</v>
      </c>
      <c r="R9" s="8">
        <v>38</v>
      </c>
      <c r="S9" s="8">
        <v>42</v>
      </c>
      <c r="T9" s="8">
        <v>42</v>
      </c>
      <c r="U9" s="8">
        <v>38</v>
      </c>
      <c r="V9" s="8">
        <v>41</v>
      </c>
      <c r="W9" s="8">
        <v>44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>
      <c r="A10" s="8">
        <f t="shared" si="0"/>
        <v>6</v>
      </c>
      <c r="B10" s="9" t="s">
        <v>32</v>
      </c>
      <c r="C10" s="8">
        <v>7</v>
      </c>
      <c r="D10" s="8">
        <v>2</v>
      </c>
      <c r="E10" s="17">
        <f>IF(AND(F10&gt;0),F10,G10)</f>
        <v>76</v>
      </c>
      <c r="F10" s="16">
        <f>IF(ISERROR(SMALL(H10:AM10,1)+SMALL(H10:AM10,2)+SMALL(H10:AM10,3)+SMALL(H10:AM10,4)+SMALL(H10:AM10,5)),0,SMALL(H10:AM10,1)+SMALL(H10:AM10,2)+SMALL(H10:AM10,3)+SMALL(H10:AM10,4)+SMALL(H10:AM10,5))</f>
        <v>0</v>
      </c>
      <c r="G10" s="16">
        <f>SUM(H10:AM10)</f>
        <v>76</v>
      </c>
      <c r="H10" s="8">
        <v>37</v>
      </c>
      <c r="I10" s="8">
        <v>39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>
      <c r="A11" s="8"/>
      <c r="B11" s="9"/>
      <c r="C11" s="8"/>
      <c r="D11" s="8"/>
      <c r="E11" s="17">
        <f>IF(AND(F11&gt;0),F11,G11)</f>
        <v>0</v>
      </c>
      <c r="F11" s="16">
        <f>IF(ISERROR(SMALL(H11:AM11,1)+SMALL(H11:AM11,2)+SMALL(H11:AM11,3)+SMALL(H11:AM11,4)+SMALL(H11:AM11,5)),0,SMALL(H11:AM11,1)+SMALL(H11:AM11,2)+SMALL(H11:AM11,3)+SMALL(H11:AM11,4)+SMALL(H11:AM11,5))</f>
        <v>0</v>
      </c>
      <c r="G11" s="16">
        <f>SUM(H11:AM11)</f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>
      <c r="A12" s="8"/>
      <c r="B12" s="9"/>
      <c r="C12" s="8"/>
      <c r="D12" s="8"/>
      <c r="E12" s="17">
        <f>IF(AND(F12&gt;0),F12,G12)</f>
        <v>0</v>
      </c>
      <c r="F12" s="16">
        <f>IF(ISERROR(SMALL(H12:AM12,1)+SMALL(H12:AM12,2)+SMALL(H12:AM12,3)+SMALL(H12:AM12,4)+SMALL(H12:AM12,5)),0,SMALL(H12:AM12,1)+SMALL(H12:AM12,2)+SMALL(H12:AM12,3)+SMALL(H12:AM12,4)+SMALL(H12:AM12,5))</f>
        <v>0</v>
      </c>
      <c r="G12" s="16">
        <f>SUM(H12:AM12)</f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>
      <c r="A13" s="8"/>
      <c r="B13" s="9"/>
      <c r="C13" s="8"/>
      <c r="D13" s="8"/>
      <c r="E13" s="17">
        <f t="shared" ref="E13" si="7">IF(AND(F13&gt;0),F13,G13)</f>
        <v>0</v>
      </c>
      <c r="F13" s="16">
        <f t="shared" ref="F13" si="8">IF(ISERROR(SMALL(H13:AM13,1)+SMALL(H13:AM13,2)+SMALL(H13:AM13,3)+SMALL(H13:AM13,4)+SMALL(H13:AM13,5)),0,SMALL(H13:AM13,1)+SMALL(H13:AM13,2)+SMALL(H13:AM13,3)+SMALL(H13:AM13,4)+SMALL(H13:AM13,5))</f>
        <v>0</v>
      </c>
      <c r="G13" s="16">
        <f t="shared" ref="G13" si="9">SUM(H13:AM13)</f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>
      <c r="A14" s="8"/>
      <c r="B14" s="9"/>
      <c r="C14" s="8"/>
      <c r="D14" s="8"/>
      <c r="E14" s="17">
        <f t="shared" ref="E14" si="10">IF(AND(F14&gt;0),F14,G14)</f>
        <v>0</v>
      </c>
      <c r="F14" s="16">
        <f t="shared" ref="F14" si="11">IF(ISERROR(SMALL(H14:AM14,1)+SMALL(H14:AM14,2)+SMALL(H14:AM14,3)+SMALL(H14:AM14,4)+SMALL(H14:AM14,5)),0,SMALL(H14:AM14,1)+SMALL(H14:AM14,2)+SMALL(H14:AM14,3)+SMALL(H14:AM14,4)+SMALL(H14:AM14,5))</f>
        <v>0</v>
      </c>
      <c r="G14" s="16">
        <f t="shared" ref="G14" si="12">SUM(H14:AM14)</f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</sheetData>
  <sortState ref="B5:Z22">
    <sortCondition ref="E5:E22"/>
  </sortState>
  <mergeCells count="3">
    <mergeCell ref="B1:E1"/>
    <mergeCell ref="B2:E2"/>
    <mergeCell ref="A4:X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8"/>
  <sheetViews>
    <sheetView zoomScaleNormal="100" workbookViewId="0">
      <selection activeCell="A19" sqref="A19"/>
    </sheetView>
  </sheetViews>
  <sheetFormatPr defaultColWidth="9.140625" defaultRowHeight="15"/>
  <cols>
    <col min="1" max="1" width="5.140625" style="1" bestFit="1" customWidth="1"/>
    <col min="2" max="2" width="21.28515625" style="5" customWidth="1"/>
    <col min="3" max="3" width="5.140625" style="1" bestFit="1" customWidth="1"/>
    <col min="4" max="4" width="5.140625" style="1" customWidth="1"/>
    <col min="5" max="5" width="10.5703125" style="1" bestFit="1" customWidth="1"/>
    <col min="6" max="7" width="10.5703125" style="1" hidden="1" customWidth="1"/>
    <col min="8" max="8" width="4.5703125" style="1" bestFit="1" customWidth="1"/>
    <col min="9" max="9" width="4.140625" style="1" bestFit="1" customWidth="1"/>
    <col min="10" max="10" width="4.5703125" style="1" bestFit="1" customWidth="1"/>
    <col min="11" max="11" width="4.140625" style="1" bestFit="1" customWidth="1"/>
    <col min="12" max="12" width="4.5703125" style="1" bestFit="1" customWidth="1"/>
    <col min="13" max="13" width="4.140625" style="1" bestFit="1" customWidth="1"/>
    <col min="14" max="14" width="4.5703125" style="1" bestFit="1" customWidth="1"/>
    <col min="15" max="15" width="4.140625" style="1" bestFit="1" customWidth="1"/>
    <col min="16" max="16" width="4.42578125" style="1" bestFit="1" customWidth="1"/>
    <col min="17" max="17" width="4" style="1" bestFit="1" customWidth="1"/>
    <col min="18" max="26" width="4.5703125" style="1" bestFit="1" customWidth="1"/>
    <col min="27" max="27" width="4.28515625" style="1" bestFit="1" customWidth="1"/>
    <col min="28" max="28" width="4.5703125" style="1" bestFit="1" customWidth="1"/>
    <col min="29" max="29" width="4.28515625" style="1" bestFit="1" customWidth="1"/>
    <col min="30" max="30" width="4.5703125" style="1" bestFit="1" customWidth="1"/>
    <col min="31" max="31" width="4.28515625" style="1" customWidth="1"/>
    <col min="32" max="39" width="4.28515625" style="5" customWidth="1"/>
    <col min="40" max="16384" width="9.140625" style="5"/>
  </cols>
  <sheetData>
    <row r="1" spans="1:39">
      <c r="A1" s="2"/>
      <c r="B1" s="37" t="s">
        <v>31</v>
      </c>
      <c r="C1" s="37"/>
      <c r="D1" s="37"/>
      <c r="E1" s="37"/>
      <c r="F1" s="14"/>
      <c r="G1" s="14"/>
      <c r="H1" s="32">
        <v>3</v>
      </c>
      <c r="I1" s="32">
        <v>3</v>
      </c>
      <c r="J1" s="32">
        <v>10</v>
      </c>
      <c r="K1" s="32">
        <v>10</v>
      </c>
      <c r="L1" s="32">
        <v>17</v>
      </c>
      <c r="M1" s="32">
        <v>17</v>
      </c>
      <c r="N1" s="32">
        <v>24</v>
      </c>
      <c r="O1" s="32">
        <v>24</v>
      </c>
      <c r="P1" s="32">
        <v>31</v>
      </c>
      <c r="Q1" s="32">
        <v>31</v>
      </c>
      <c r="R1" s="32">
        <v>7</v>
      </c>
      <c r="S1" s="32">
        <v>7</v>
      </c>
      <c r="T1" s="32">
        <v>14</v>
      </c>
      <c r="U1" s="32">
        <v>14</v>
      </c>
      <c r="V1" s="32">
        <v>21</v>
      </c>
      <c r="W1" s="32">
        <v>21</v>
      </c>
      <c r="X1" s="33">
        <v>5</v>
      </c>
      <c r="Y1" s="33">
        <v>5</v>
      </c>
      <c r="Z1" s="33">
        <v>12</v>
      </c>
      <c r="AA1" s="33">
        <v>12</v>
      </c>
      <c r="AB1" s="33">
        <v>19</v>
      </c>
      <c r="AC1" s="33">
        <v>19</v>
      </c>
      <c r="AD1" s="34">
        <v>26</v>
      </c>
      <c r="AE1" s="34">
        <v>26</v>
      </c>
      <c r="AF1" s="34">
        <v>2</v>
      </c>
      <c r="AG1" s="34">
        <v>2</v>
      </c>
      <c r="AH1" s="28"/>
      <c r="AI1" s="28"/>
      <c r="AJ1" s="28"/>
      <c r="AK1" s="28"/>
      <c r="AL1" s="28"/>
      <c r="AM1" s="28"/>
    </row>
    <row r="2" spans="1:39">
      <c r="A2" s="2"/>
      <c r="B2" s="37" t="s">
        <v>53</v>
      </c>
      <c r="C2" s="37"/>
      <c r="D2" s="37"/>
      <c r="E2" s="37"/>
      <c r="F2" s="14"/>
      <c r="G2" s="14"/>
      <c r="H2" s="32" t="s">
        <v>12</v>
      </c>
      <c r="I2" s="32" t="s">
        <v>12</v>
      </c>
      <c r="J2" s="32" t="s">
        <v>12</v>
      </c>
      <c r="K2" s="32" t="s">
        <v>12</v>
      </c>
      <c r="L2" s="32" t="s">
        <v>12</v>
      </c>
      <c r="M2" s="32" t="s">
        <v>12</v>
      </c>
      <c r="N2" s="32" t="s">
        <v>12</v>
      </c>
      <c r="O2" s="32" t="s">
        <v>12</v>
      </c>
      <c r="P2" s="32" t="s">
        <v>12</v>
      </c>
      <c r="Q2" s="32" t="s">
        <v>12</v>
      </c>
      <c r="R2" s="32" t="s">
        <v>20</v>
      </c>
      <c r="S2" s="32" t="s">
        <v>20</v>
      </c>
      <c r="T2" s="32" t="s">
        <v>20</v>
      </c>
      <c r="U2" s="32" t="s">
        <v>20</v>
      </c>
      <c r="V2" s="32" t="s">
        <v>20</v>
      </c>
      <c r="W2" s="32" t="s">
        <v>20</v>
      </c>
      <c r="X2" s="33" t="s">
        <v>47</v>
      </c>
      <c r="Y2" s="33" t="s">
        <v>47</v>
      </c>
      <c r="Z2" s="33" t="s">
        <v>47</v>
      </c>
      <c r="AA2" s="33" t="s">
        <v>47</v>
      </c>
      <c r="AB2" s="33" t="s">
        <v>47</v>
      </c>
      <c r="AC2" s="33" t="s">
        <v>47</v>
      </c>
      <c r="AD2" s="34" t="s">
        <v>47</v>
      </c>
      <c r="AE2" s="34" t="s">
        <v>47</v>
      </c>
      <c r="AF2" s="34" t="s">
        <v>48</v>
      </c>
      <c r="AG2" s="34" t="s">
        <v>48</v>
      </c>
      <c r="AH2" s="28"/>
      <c r="AI2" s="28"/>
      <c r="AJ2" s="28"/>
      <c r="AK2" s="28"/>
      <c r="AL2" s="28"/>
      <c r="AM2" s="28"/>
    </row>
    <row r="3" spans="1:39" ht="45">
      <c r="A3" s="6" t="s">
        <v>7</v>
      </c>
      <c r="B3" s="6" t="s">
        <v>8</v>
      </c>
      <c r="C3" s="6" t="s">
        <v>9</v>
      </c>
      <c r="D3" s="6" t="s">
        <v>10</v>
      </c>
      <c r="E3" s="15" t="s">
        <v>18</v>
      </c>
      <c r="F3" s="14" t="s">
        <v>19</v>
      </c>
      <c r="G3" s="14" t="s">
        <v>11</v>
      </c>
      <c r="H3" s="13" t="s">
        <v>13</v>
      </c>
      <c r="I3" s="13" t="s">
        <v>14</v>
      </c>
      <c r="J3" s="13" t="s">
        <v>13</v>
      </c>
      <c r="K3" s="13" t="s">
        <v>14</v>
      </c>
      <c r="L3" s="13" t="s">
        <v>13</v>
      </c>
      <c r="M3" s="13" t="s">
        <v>14</v>
      </c>
      <c r="N3" s="13" t="s">
        <v>13</v>
      </c>
      <c r="O3" s="13" t="s">
        <v>14</v>
      </c>
      <c r="P3" s="19" t="s">
        <v>13</v>
      </c>
      <c r="Q3" s="19" t="s">
        <v>14</v>
      </c>
      <c r="R3" s="19" t="s">
        <v>13</v>
      </c>
      <c r="S3" s="19" t="s">
        <v>14</v>
      </c>
      <c r="T3" s="21" t="s">
        <v>13</v>
      </c>
      <c r="U3" s="21" t="s">
        <v>14</v>
      </c>
      <c r="V3" s="21" t="s">
        <v>13</v>
      </c>
      <c r="W3" s="21" t="s">
        <v>14</v>
      </c>
      <c r="X3" s="21" t="s">
        <v>13</v>
      </c>
      <c r="Y3" s="21" t="s">
        <v>14</v>
      </c>
      <c r="Z3" s="22" t="s">
        <v>13</v>
      </c>
      <c r="AA3" s="22" t="s">
        <v>14</v>
      </c>
      <c r="AB3" s="23" t="s">
        <v>13</v>
      </c>
      <c r="AC3" s="23" t="s">
        <v>14</v>
      </c>
      <c r="AD3" s="24" t="s">
        <v>13</v>
      </c>
      <c r="AE3" s="24" t="s">
        <v>14</v>
      </c>
      <c r="AF3" s="25" t="s">
        <v>13</v>
      </c>
      <c r="AG3" s="25" t="s">
        <v>14</v>
      </c>
      <c r="AH3" s="26" t="s">
        <v>13</v>
      </c>
      <c r="AI3" s="26" t="s">
        <v>14</v>
      </c>
      <c r="AJ3" s="27" t="s">
        <v>13</v>
      </c>
      <c r="AK3" s="27" t="s">
        <v>14</v>
      </c>
      <c r="AL3" s="20"/>
      <c r="AM3" s="20"/>
    </row>
    <row r="4" spans="1:39" ht="6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>
      <c r="A5" s="8">
        <v>1</v>
      </c>
      <c r="B5" s="9" t="s">
        <v>22</v>
      </c>
      <c r="C5" s="8">
        <v>7.5</v>
      </c>
      <c r="D5" s="8">
        <v>5</v>
      </c>
      <c r="E5" s="17">
        <f t="shared" ref="E5:E10" si="0">IF(AND(F5&gt;0),F5,G5)</f>
        <v>174</v>
      </c>
      <c r="F5" s="16">
        <f t="shared" ref="F5" si="1">IF(ISERROR(SMALL(H5:AM5,1)+SMALL(H5:AM5,2)+SMALL(H5:AM5,3)+SMALL(H5:AM5,4)+SMALL(H5:AM5,5)),0,SMALL(H5:AM5,1)+SMALL(H5:AM5,2)+SMALL(H5:AM5,3)+SMALL(H5:AM5,4)+SMALL(H5:AM5,5))</f>
        <v>174</v>
      </c>
      <c r="G5" s="16">
        <f t="shared" ref="G5:G10" si="2">SUM(H5:AM5)</f>
        <v>768</v>
      </c>
      <c r="H5" s="8">
        <v>41</v>
      </c>
      <c r="I5" s="8">
        <v>40</v>
      </c>
      <c r="J5" s="8">
        <v>40</v>
      </c>
      <c r="K5" s="8">
        <v>34</v>
      </c>
      <c r="L5" s="8">
        <v>42</v>
      </c>
      <c r="M5" s="8">
        <v>36</v>
      </c>
      <c r="N5" s="8">
        <v>36</v>
      </c>
      <c r="O5" s="8">
        <v>36</v>
      </c>
      <c r="P5" s="8">
        <v>35</v>
      </c>
      <c r="Q5" s="8">
        <v>36</v>
      </c>
      <c r="R5" s="8">
        <v>41</v>
      </c>
      <c r="S5" s="8">
        <v>39</v>
      </c>
      <c r="T5" s="8">
        <v>38</v>
      </c>
      <c r="U5" s="8">
        <v>35</v>
      </c>
      <c r="V5" s="8">
        <v>34</v>
      </c>
      <c r="W5" s="8">
        <v>36</v>
      </c>
      <c r="X5" s="8">
        <v>45</v>
      </c>
      <c r="Y5" s="8">
        <v>43</v>
      </c>
      <c r="Z5" s="8">
        <v>39</v>
      </c>
      <c r="AA5" s="8">
        <v>42</v>
      </c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s="7" customFormat="1">
      <c r="A6" s="8">
        <f>1+A5</f>
        <v>2</v>
      </c>
      <c r="B6" s="9" t="s">
        <v>28</v>
      </c>
      <c r="C6" s="8">
        <v>7.5</v>
      </c>
      <c r="D6" s="8">
        <v>5</v>
      </c>
      <c r="E6" s="17">
        <f t="shared" si="0"/>
        <v>177</v>
      </c>
      <c r="F6" s="16">
        <f t="shared" ref="F6:F8" si="3">IF(ISERROR(SMALL(H6:AM6,1)+SMALL(H6:AM6,2)+SMALL(H6:AM6,3)+SMALL(H6:AM6,4)+SMALL(H6:AM6,5)),0,SMALL(H6:AM6,1)+SMALL(H6:AM6,2)+SMALL(H6:AM6,3)+SMALL(H6:AM6,4)+SMALL(H6:AM6,5))</f>
        <v>177</v>
      </c>
      <c r="G6" s="16">
        <f t="shared" si="2"/>
        <v>942</v>
      </c>
      <c r="H6" s="8">
        <v>36</v>
      </c>
      <c r="I6" s="8">
        <v>37</v>
      </c>
      <c r="J6" s="8">
        <v>42</v>
      </c>
      <c r="K6" s="8">
        <v>37</v>
      </c>
      <c r="L6" s="8">
        <v>36</v>
      </c>
      <c r="M6" s="8">
        <v>40</v>
      </c>
      <c r="N6" s="8">
        <v>38</v>
      </c>
      <c r="O6" s="8">
        <v>44</v>
      </c>
      <c r="P6" s="8">
        <v>36</v>
      </c>
      <c r="Q6" s="8">
        <v>34</v>
      </c>
      <c r="R6" s="8">
        <v>36</v>
      </c>
      <c r="S6" s="8">
        <v>38</v>
      </c>
      <c r="T6" s="8">
        <v>35</v>
      </c>
      <c r="U6" s="8">
        <v>39</v>
      </c>
      <c r="V6" s="8">
        <v>45</v>
      </c>
      <c r="W6" s="8">
        <v>44</v>
      </c>
      <c r="X6" s="8">
        <v>43</v>
      </c>
      <c r="Y6" s="8">
        <v>43</v>
      </c>
      <c r="Z6" s="8">
        <v>41</v>
      </c>
      <c r="AA6" s="8">
        <v>41</v>
      </c>
      <c r="AB6" s="8">
        <v>38</v>
      </c>
      <c r="AC6" s="8">
        <v>39</v>
      </c>
      <c r="AD6" s="8">
        <v>40</v>
      </c>
      <c r="AE6" s="8">
        <v>40</v>
      </c>
      <c r="AF6" s="8"/>
      <c r="AG6" s="8"/>
      <c r="AH6" s="8"/>
      <c r="AI6" s="8"/>
      <c r="AJ6" s="8"/>
      <c r="AK6" s="8"/>
      <c r="AL6" s="8"/>
      <c r="AM6" s="8"/>
    </row>
    <row r="7" spans="1:39" s="7" customFormat="1">
      <c r="A7" s="8">
        <f t="shared" ref="A7:A13" si="4">1+A6</f>
        <v>3</v>
      </c>
      <c r="B7" s="9" t="s">
        <v>25</v>
      </c>
      <c r="C7" s="8">
        <v>8</v>
      </c>
      <c r="D7" s="8">
        <v>5</v>
      </c>
      <c r="E7" s="17">
        <f t="shared" ref="E7" si="5">IF(AND(F7&gt;0),F7,G7)</f>
        <v>181</v>
      </c>
      <c r="F7" s="16">
        <f>IF(ISERROR(SMALL(H7:AM7,1)+SMALL(H7:AM7,2)+SMALL(H7:AM7,3)+SMALL(H7:AM7,4)+SMALL(H7:AM7,5)),0,SMALL(H7:AM7,1)+SMALL(H7:AM7,2)+SMALL(H7:AM7,3)+SMALL(H7:AM7,4)+SMALL(H7:AM7,5))</f>
        <v>181</v>
      </c>
      <c r="G7" s="16">
        <f t="shared" ref="G7" si="6">SUM(H7:AM7)</f>
        <v>837</v>
      </c>
      <c r="H7" s="8">
        <v>40</v>
      </c>
      <c r="I7" s="8">
        <v>42</v>
      </c>
      <c r="J7" s="8">
        <v>41</v>
      </c>
      <c r="K7" s="8">
        <v>42</v>
      </c>
      <c r="L7" s="8">
        <v>43</v>
      </c>
      <c r="M7" s="8">
        <v>44</v>
      </c>
      <c r="N7" s="8">
        <v>42</v>
      </c>
      <c r="O7" s="8">
        <v>41</v>
      </c>
      <c r="P7" s="8">
        <v>39</v>
      </c>
      <c r="Q7" s="8">
        <v>33</v>
      </c>
      <c r="R7" s="8">
        <v>38</v>
      </c>
      <c r="S7" s="8">
        <v>37</v>
      </c>
      <c r="T7" s="8">
        <v>45</v>
      </c>
      <c r="U7" s="8">
        <v>36</v>
      </c>
      <c r="V7" s="8"/>
      <c r="W7" s="8"/>
      <c r="X7" s="8">
        <v>41</v>
      </c>
      <c r="Y7" s="8">
        <v>42</v>
      </c>
      <c r="Z7" s="8"/>
      <c r="AA7" s="8"/>
      <c r="AB7" s="8">
        <v>37</v>
      </c>
      <c r="AC7" s="8">
        <v>38</v>
      </c>
      <c r="AD7" s="8">
        <v>38</v>
      </c>
      <c r="AE7" s="8">
        <v>39</v>
      </c>
      <c r="AF7" s="8">
        <v>39</v>
      </c>
      <c r="AG7" s="8"/>
      <c r="AH7" s="8"/>
      <c r="AI7" s="8"/>
      <c r="AJ7" s="8"/>
      <c r="AK7" s="8"/>
      <c r="AL7" s="8"/>
      <c r="AM7" s="8"/>
    </row>
    <row r="8" spans="1:39">
      <c r="A8" s="8">
        <f t="shared" si="4"/>
        <v>4</v>
      </c>
      <c r="B8" s="9" t="s">
        <v>33</v>
      </c>
      <c r="C8" s="8">
        <v>9</v>
      </c>
      <c r="D8" s="8">
        <v>5</v>
      </c>
      <c r="E8" s="17">
        <f t="shared" si="0"/>
        <v>182</v>
      </c>
      <c r="F8" s="16">
        <f t="shared" si="3"/>
        <v>182</v>
      </c>
      <c r="G8" s="16">
        <f t="shared" si="2"/>
        <v>1034</v>
      </c>
      <c r="H8" s="8">
        <v>39</v>
      </c>
      <c r="I8" s="8">
        <v>37</v>
      </c>
      <c r="J8" s="8">
        <v>37</v>
      </c>
      <c r="K8" s="8">
        <v>37</v>
      </c>
      <c r="L8" s="8">
        <v>43</v>
      </c>
      <c r="M8" s="8">
        <v>40</v>
      </c>
      <c r="N8" s="8">
        <v>39</v>
      </c>
      <c r="O8" s="8">
        <v>38</v>
      </c>
      <c r="P8" s="8">
        <v>35</v>
      </c>
      <c r="Q8" s="8">
        <v>46</v>
      </c>
      <c r="R8" s="8">
        <v>38</v>
      </c>
      <c r="S8" s="8">
        <v>36</v>
      </c>
      <c r="T8" s="8">
        <v>41</v>
      </c>
      <c r="U8" s="8">
        <v>40</v>
      </c>
      <c r="V8" s="8">
        <v>41</v>
      </c>
      <c r="W8" s="8">
        <v>43</v>
      </c>
      <c r="X8" s="8">
        <v>44</v>
      </c>
      <c r="Y8" s="8">
        <v>43</v>
      </c>
      <c r="Z8" s="8">
        <v>37</v>
      </c>
      <c r="AA8" s="8">
        <v>42</v>
      </c>
      <c r="AB8" s="8">
        <v>40</v>
      </c>
      <c r="AC8" s="8">
        <v>43</v>
      </c>
      <c r="AD8" s="8">
        <v>37</v>
      </c>
      <c r="AE8" s="8">
        <v>39</v>
      </c>
      <c r="AF8" s="8">
        <v>37</v>
      </c>
      <c r="AG8" s="8">
        <v>42</v>
      </c>
      <c r="AH8" s="8"/>
      <c r="AI8" s="8"/>
      <c r="AJ8" s="8"/>
      <c r="AK8" s="8"/>
      <c r="AL8" s="8"/>
      <c r="AM8" s="8"/>
    </row>
    <row r="9" spans="1:39">
      <c r="A9" s="8">
        <f t="shared" si="4"/>
        <v>5</v>
      </c>
      <c r="B9" s="9" t="s">
        <v>21</v>
      </c>
      <c r="C9" s="8">
        <v>9.5</v>
      </c>
      <c r="D9" s="8">
        <v>5</v>
      </c>
      <c r="E9" s="17">
        <f t="shared" si="0"/>
        <v>184</v>
      </c>
      <c r="F9" s="16">
        <f>IF(ISERROR(SMALL(H9:AM9,1)+SMALL(H9:AM9,2)+SMALL(H9:AM9,3)+SMALL(H9:AM9,4)+SMALL(H9:AM9,5)),0,SMALL(H9:AM9,1)+SMALL(H9:AM9,2)+SMALL(H9:AM9,3)+SMALL(H9:AM9,4)+SMALL(H9:AM9,5))</f>
        <v>184</v>
      </c>
      <c r="G9" s="16">
        <f t="shared" si="2"/>
        <v>1034</v>
      </c>
      <c r="H9" s="8">
        <v>41</v>
      </c>
      <c r="I9" s="8">
        <v>37</v>
      </c>
      <c r="J9" s="8">
        <v>43</v>
      </c>
      <c r="K9" s="8">
        <v>40</v>
      </c>
      <c r="L9" s="8">
        <v>40</v>
      </c>
      <c r="M9" s="8">
        <v>45</v>
      </c>
      <c r="N9" s="8">
        <v>43</v>
      </c>
      <c r="O9" s="8">
        <v>42</v>
      </c>
      <c r="P9" s="8">
        <v>38</v>
      </c>
      <c r="Q9" s="8">
        <v>45</v>
      </c>
      <c r="R9" s="8">
        <v>37</v>
      </c>
      <c r="S9" s="8">
        <v>39</v>
      </c>
      <c r="T9" s="8">
        <v>36</v>
      </c>
      <c r="U9" s="8">
        <v>38</v>
      </c>
      <c r="V9" s="8">
        <v>41</v>
      </c>
      <c r="W9" s="8">
        <v>37</v>
      </c>
      <c r="X9" s="8">
        <v>40</v>
      </c>
      <c r="Y9" s="8">
        <v>37</v>
      </c>
      <c r="Z9" s="8">
        <v>41</v>
      </c>
      <c r="AA9" s="8">
        <v>37</v>
      </c>
      <c r="AB9" s="8">
        <v>41</v>
      </c>
      <c r="AC9" s="8">
        <v>39</v>
      </c>
      <c r="AD9" s="8">
        <v>39</v>
      </c>
      <c r="AE9" s="8">
        <v>41</v>
      </c>
      <c r="AF9" s="8">
        <v>37</v>
      </c>
      <c r="AG9" s="8">
        <v>40</v>
      </c>
      <c r="AH9" s="8"/>
      <c r="AI9" s="8"/>
      <c r="AJ9" s="8"/>
      <c r="AK9" s="8"/>
      <c r="AL9" s="8"/>
      <c r="AM9" s="8"/>
    </row>
    <row r="10" spans="1:39">
      <c r="A10" s="8">
        <f t="shared" si="4"/>
        <v>6</v>
      </c>
      <c r="B10" s="9" t="s">
        <v>2</v>
      </c>
      <c r="C10" s="8">
        <v>8.5</v>
      </c>
      <c r="D10" s="8">
        <v>5</v>
      </c>
      <c r="E10" s="17">
        <f t="shared" si="0"/>
        <v>186</v>
      </c>
      <c r="F10" s="16">
        <f>IF(ISERROR(SMALL(H10:AM10,1)+SMALL(H10:AM10,2)+SMALL(H10:AM10,3)+SMALL(H10:AM10,4)+SMALL(H10:AM10,5)),0,SMALL(H10:AM10,1)+SMALL(H10:AM10,2)+SMALL(H10:AM10,3)+SMALL(H10:AM10,4)+SMALL(H10:AM10,5))</f>
        <v>186</v>
      </c>
      <c r="G10" s="16">
        <f t="shared" si="2"/>
        <v>748</v>
      </c>
      <c r="H10" s="8">
        <v>37</v>
      </c>
      <c r="I10" s="8">
        <v>39</v>
      </c>
      <c r="J10" s="8">
        <v>45</v>
      </c>
      <c r="K10" s="8">
        <v>40</v>
      </c>
      <c r="L10" s="8">
        <v>44</v>
      </c>
      <c r="M10" s="8">
        <v>43</v>
      </c>
      <c r="N10" s="8"/>
      <c r="O10" s="8"/>
      <c r="P10" s="8">
        <v>41</v>
      </c>
      <c r="Q10" s="8">
        <v>34</v>
      </c>
      <c r="R10" s="8">
        <v>37</v>
      </c>
      <c r="S10" s="8">
        <v>41</v>
      </c>
      <c r="T10" s="8"/>
      <c r="U10" s="8"/>
      <c r="V10" s="8">
        <v>46</v>
      </c>
      <c r="W10" s="8">
        <v>44</v>
      </c>
      <c r="X10" s="8">
        <v>48</v>
      </c>
      <c r="Y10" s="8">
        <v>39</v>
      </c>
      <c r="Z10" s="8">
        <v>41</v>
      </c>
      <c r="AA10" s="8">
        <v>40</v>
      </c>
      <c r="AB10" s="8"/>
      <c r="AC10" s="8"/>
      <c r="AD10" s="8">
        <v>46</v>
      </c>
      <c r="AE10" s="8">
        <v>43</v>
      </c>
      <c r="AF10" s="8"/>
      <c r="AG10" s="8"/>
      <c r="AH10" s="8"/>
      <c r="AI10" s="8"/>
      <c r="AJ10" s="8"/>
      <c r="AK10" s="8"/>
      <c r="AL10" s="8"/>
      <c r="AM10" s="8"/>
    </row>
    <row r="11" spans="1:39" s="7" customFormat="1">
      <c r="A11" s="8">
        <f t="shared" si="4"/>
        <v>7</v>
      </c>
      <c r="B11" s="9" t="s">
        <v>5</v>
      </c>
      <c r="C11" s="8">
        <v>9.5</v>
      </c>
      <c r="D11" s="8">
        <v>5</v>
      </c>
      <c r="E11" s="17">
        <f t="shared" ref="E11" si="7">IF(AND(F11&gt;0),F11,G11)</f>
        <v>189</v>
      </c>
      <c r="F11" s="16">
        <f>IF(ISERROR(SMALL(H11:AM11,1)+SMALL(H11:AM11,2)+SMALL(H11:AM11,3)+SMALL(H11:AM11,4)+SMALL(H11:AM11,5)),0,SMALL(H11:AM11,1)+SMALL(H11:AM11,2)+SMALL(H11:AM11,3)+SMALL(H11:AM11,4)+SMALL(H11:AM11,5))</f>
        <v>189</v>
      </c>
      <c r="G11" s="16">
        <f t="shared" ref="G11" si="8">SUM(H11:AM11)</f>
        <v>870</v>
      </c>
      <c r="H11" s="8">
        <v>43</v>
      </c>
      <c r="I11" s="8">
        <v>39</v>
      </c>
      <c r="J11" s="8">
        <v>42</v>
      </c>
      <c r="K11" s="8">
        <v>40</v>
      </c>
      <c r="L11" s="8">
        <v>44</v>
      </c>
      <c r="M11" s="8">
        <v>42</v>
      </c>
      <c r="N11" s="8">
        <v>39</v>
      </c>
      <c r="O11" s="8">
        <v>35</v>
      </c>
      <c r="P11" s="8"/>
      <c r="Q11" s="8"/>
      <c r="R11" s="8"/>
      <c r="S11" s="8"/>
      <c r="T11" s="8">
        <v>44</v>
      </c>
      <c r="U11" s="8">
        <v>40</v>
      </c>
      <c r="V11" s="8">
        <v>47</v>
      </c>
      <c r="W11" s="8">
        <v>46</v>
      </c>
      <c r="X11" s="8">
        <v>44</v>
      </c>
      <c r="Y11" s="8">
        <v>39</v>
      </c>
      <c r="Z11" s="8">
        <v>43</v>
      </c>
      <c r="AA11" s="8">
        <v>37</v>
      </c>
      <c r="AB11" s="8">
        <v>40</v>
      </c>
      <c r="AC11" s="8">
        <v>43</v>
      </c>
      <c r="AD11" s="8">
        <v>44</v>
      </c>
      <c r="AE11" s="8">
        <v>40</v>
      </c>
      <c r="AF11" s="8">
        <v>39</v>
      </c>
      <c r="AG11" s="8"/>
      <c r="AH11" s="8"/>
      <c r="AI11" s="8"/>
      <c r="AJ11" s="8"/>
      <c r="AK11" s="8"/>
      <c r="AL11" s="8"/>
      <c r="AM11" s="8"/>
    </row>
    <row r="12" spans="1:39">
      <c r="A12" s="8">
        <f t="shared" si="4"/>
        <v>8</v>
      </c>
      <c r="B12" s="9" t="s">
        <v>16</v>
      </c>
      <c r="C12" s="8">
        <v>9</v>
      </c>
      <c r="D12" s="8">
        <v>5</v>
      </c>
      <c r="E12" s="17">
        <f t="shared" ref="E12" si="9">IF(AND(F12&gt;0),F12,G12)</f>
        <v>191</v>
      </c>
      <c r="F12" s="16">
        <f>IF(ISERROR(SMALL(H12:AM12,1)+SMALL(H12:AM12,2)+SMALL(H12:AM12,3)+SMALL(H12:AM12,4)+SMALL(H12:AM12,5)),0,SMALL(H12:AM12,1)+SMALL(H12:AM12,2)+SMALL(H12:AM12,3)+SMALL(H12:AM12,4)+SMALL(H12:AM12,5))</f>
        <v>191</v>
      </c>
      <c r="G12" s="16">
        <f t="shared" ref="G12" si="10">SUM(H12:AM12)</f>
        <v>743</v>
      </c>
      <c r="H12" s="8">
        <v>37</v>
      </c>
      <c r="I12" s="8">
        <v>39</v>
      </c>
      <c r="J12" s="8">
        <v>44</v>
      </c>
      <c r="K12" s="8">
        <v>43</v>
      </c>
      <c r="L12" s="8">
        <v>42</v>
      </c>
      <c r="M12" s="8">
        <v>41</v>
      </c>
      <c r="N12" s="8">
        <v>40</v>
      </c>
      <c r="O12" s="8">
        <v>41</v>
      </c>
      <c r="P12" s="8">
        <v>39</v>
      </c>
      <c r="Q12" s="8">
        <v>46</v>
      </c>
      <c r="R12" s="8">
        <v>38</v>
      </c>
      <c r="S12" s="8">
        <v>38</v>
      </c>
      <c r="T12" s="8"/>
      <c r="U12" s="8"/>
      <c r="V12" s="8"/>
      <c r="W12" s="8"/>
      <c r="X12" s="8">
        <v>41</v>
      </c>
      <c r="Y12" s="8">
        <v>42</v>
      </c>
      <c r="Z12" s="8">
        <v>44</v>
      </c>
      <c r="AA12" s="8">
        <v>40</v>
      </c>
      <c r="AB12" s="8"/>
      <c r="AC12" s="8"/>
      <c r="AD12" s="8">
        <v>43</v>
      </c>
      <c r="AE12" s="8">
        <v>45</v>
      </c>
      <c r="AF12" s="8"/>
      <c r="AG12" s="8"/>
      <c r="AH12" s="8"/>
      <c r="AI12" s="8"/>
      <c r="AJ12" s="8"/>
      <c r="AK12" s="8"/>
      <c r="AL12" s="8"/>
      <c r="AM12" s="8"/>
    </row>
    <row r="13" spans="1:39" s="7" customFormat="1">
      <c r="A13" s="8">
        <f t="shared" si="4"/>
        <v>9</v>
      </c>
      <c r="B13" s="9" t="s">
        <v>42</v>
      </c>
      <c r="C13" s="8">
        <v>9</v>
      </c>
      <c r="D13" s="8">
        <v>5</v>
      </c>
      <c r="E13" s="17">
        <f>IF(AND(F13&gt;0),F13,G13)</f>
        <v>203</v>
      </c>
      <c r="F13" s="16">
        <f t="shared" ref="F13" si="11">IF(ISERROR(SMALL(H13:AM13,1)+SMALL(H13:AM13,2)+SMALL(H13:AM13,3)+SMALL(H13:AM13,4)+SMALL(H13:AM13,5)),0,SMALL(H13:AM13,1)+SMALL(H13:AM13,2)+SMALL(H13:AM13,3)+SMALL(H13:AM13,4)+SMALL(H13:AM13,5))</f>
        <v>203</v>
      </c>
      <c r="G13" s="16">
        <f>SUM(H13:AM13)</f>
        <v>747</v>
      </c>
      <c r="H13" s="8"/>
      <c r="I13" s="8"/>
      <c r="J13" s="8"/>
      <c r="K13" s="8"/>
      <c r="L13" s="8">
        <v>45</v>
      </c>
      <c r="M13" s="8">
        <v>43</v>
      </c>
      <c r="N13" s="8">
        <v>46</v>
      </c>
      <c r="O13" s="8"/>
      <c r="P13" s="8"/>
      <c r="Q13" s="8"/>
      <c r="R13" s="8">
        <v>46</v>
      </c>
      <c r="S13" s="8">
        <v>44</v>
      </c>
      <c r="T13" s="8">
        <v>48</v>
      </c>
      <c r="U13" s="8">
        <v>42</v>
      </c>
      <c r="V13" s="8">
        <v>43</v>
      </c>
      <c r="W13" s="8">
        <v>47</v>
      </c>
      <c r="X13" s="8">
        <v>45</v>
      </c>
      <c r="Y13" s="8">
        <v>46</v>
      </c>
      <c r="Z13" s="8">
        <v>40</v>
      </c>
      <c r="AA13" s="8">
        <v>38</v>
      </c>
      <c r="AB13" s="8">
        <v>41</v>
      </c>
      <c r="AC13" s="8">
        <v>48</v>
      </c>
      <c r="AD13" s="8">
        <v>42</v>
      </c>
      <c r="AE13" s="8">
        <v>43</v>
      </c>
      <c r="AF13" s="8"/>
      <c r="AG13" s="8"/>
      <c r="AH13" s="8"/>
      <c r="AI13" s="8"/>
      <c r="AJ13" s="8"/>
      <c r="AK13" s="8"/>
      <c r="AL13" s="8"/>
      <c r="AM13" s="8"/>
    </row>
    <row r="14" spans="1:39">
      <c r="A14" s="8"/>
      <c r="B14" s="9"/>
      <c r="C14" s="8"/>
      <c r="D14" s="8"/>
      <c r="E14" s="17">
        <f>IF(AND(F14&gt;0),F14,G14)</f>
        <v>0</v>
      </c>
      <c r="F14" s="16">
        <f>IF(ISERROR(SMALL(H14:AM14,1)+SMALL(H14:AM14,2)+SMALL(H14:AM14,3)+SMALL(H14:AM14,4)+SMALL(H14:AM14,5)),0,SMALL(H14:AM14,1)+SMALL(H14:AM14,2)+SMALL(H14:AM14,3)+SMALL(H14:AM14,4)+SMALL(H14:AM14,5))</f>
        <v>0</v>
      </c>
      <c r="G14" s="16">
        <f>SUM(H14:AM14)</f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7" customFormat="1">
      <c r="A15" s="8"/>
      <c r="B15" s="9"/>
      <c r="C15" s="8"/>
      <c r="D15" s="8"/>
      <c r="E15" s="17">
        <f t="shared" ref="E15" si="12">IF(AND(F15&gt;0),F15,G15)</f>
        <v>0</v>
      </c>
      <c r="F15" s="16">
        <f t="shared" ref="F15" si="13">IF(ISERROR(SMALL(H15:AM15,1)+SMALL(H15:AM15,2)+SMALL(H15:AM15,3)+SMALL(H15:AM15,4)+SMALL(H15:AM15,5)),0,SMALL(H15:AM15,1)+SMALL(H15:AM15,2)+SMALL(H15:AM15,3)+SMALL(H15:AM15,4)+SMALL(H15:AM15,5))</f>
        <v>0</v>
      </c>
      <c r="G15" s="16">
        <f t="shared" ref="G15" si="14">SUM(H15:AM15)</f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>
      <c r="A16" s="8"/>
      <c r="B16" s="9"/>
      <c r="C16" s="8"/>
      <c r="D16" s="8"/>
      <c r="E16" s="17">
        <f t="shared" ref="E16" si="15">IF(AND(F16&gt;0),F16,G16)</f>
        <v>0</v>
      </c>
      <c r="F16" s="16">
        <f t="shared" ref="F16" si="16">IF(ISERROR(SMALL(H16:AM16,1)+SMALL(H16:AM16,2)+SMALL(H16:AM16,3)+SMALL(H16:AM16,4)+SMALL(H16:AM16,5)),0,SMALL(H16:AM16,1)+SMALL(H16:AM16,2)+SMALL(H16:AM16,3)+SMALL(H16:AM16,4)+SMALL(H16:AM16,5))</f>
        <v>0</v>
      </c>
      <c r="G16" s="16">
        <f t="shared" ref="G16" si="17">SUM(H16:AM16)</f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s="7" customFormat="1">
      <c r="A17" s="8"/>
      <c r="B17" s="9"/>
      <c r="C17" s="8"/>
      <c r="D17" s="8"/>
      <c r="E17" s="17">
        <f t="shared" ref="E17" si="18">IF(AND(F17&gt;0),F17,G17)</f>
        <v>0</v>
      </c>
      <c r="F17" s="16">
        <f t="shared" ref="F17" si="19">IF(ISERROR(SMALL(H17:AM17,1)+SMALL(H17:AM17,2)+SMALL(H17:AM17,3)+SMALL(H17:AM17,4)+SMALL(H17:AM17,5)),0,SMALL(H17:AM17,1)+SMALL(H17:AM17,2)+SMALL(H17:AM17,3)+SMALL(H17:AM17,4)+SMALL(H17:AM17,5))</f>
        <v>0</v>
      </c>
      <c r="G17" s="16">
        <f t="shared" ref="G17" si="20">SUM(H17:AM17)</f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>
      <c r="A18" s="8"/>
      <c r="B18" s="9"/>
      <c r="C18" s="8"/>
      <c r="D18" s="8"/>
      <c r="E18" s="17">
        <f t="shared" ref="E18" si="21">IF(AND(F18&gt;0),F18,G18)</f>
        <v>0</v>
      </c>
      <c r="F18" s="16">
        <f t="shared" ref="F18" si="22">IF(ISERROR(SMALL(H18:AM18,1)+SMALL(H18:AM18,2)+SMALL(H18:AM18,3)+SMALL(H18:AM18,4)+SMALL(H18:AM18,5)),0,SMALL(H18:AM18,1)+SMALL(H18:AM18,2)+SMALL(H18:AM18,3)+SMALL(H18:AM18,4)+SMALL(H18:AM18,5))</f>
        <v>0</v>
      </c>
      <c r="G18" s="16">
        <f t="shared" ref="G18" si="23">SUM(H18:AM18)</f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</sheetData>
  <sortState ref="A6:Y7">
    <sortCondition ref="A6:A7"/>
  </sortState>
  <mergeCells count="3">
    <mergeCell ref="B1:E1"/>
    <mergeCell ref="B2:E2"/>
    <mergeCell ref="A4:X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"/>
  <sheetViews>
    <sheetView zoomScaleNormal="100" workbookViewId="0">
      <selection activeCell="A13" sqref="A13"/>
    </sheetView>
  </sheetViews>
  <sheetFormatPr defaultRowHeight="15"/>
  <cols>
    <col min="1" max="1" width="5.140625" style="1" bestFit="1" customWidth="1"/>
    <col min="2" max="2" width="21.28515625" customWidth="1"/>
    <col min="3" max="3" width="5.140625" style="1" bestFit="1" customWidth="1"/>
    <col min="4" max="4" width="5.140625" style="1" customWidth="1"/>
    <col min="5" max="5" width="10.5703125" style="1" bestFit="1" customWidth="1"/>
    <col min="6" max="7" width="10.5703125" style="1" hidden="1" customWidth="1"/>
    <col min="8" max="8" width="4.5703125" style="1" bestFit="1" customWidth="1"/>
    <col min="9" max="9" width="4.140625" style="1" bestFit="1" customWidth="1"/>
    <col min="10" max="10" width="4.5703125" style="1" bestFit="1" customWidth="1"/>
    <col min="11" max="11" width="4.140625" style="1" bestFit="1" customWidth="1"/>
    <col min="12" max="12" width="4.5703125" style="1" bestFit="1" customWidth="1"/>
    <col min="13" max="13" width="4.140625" style="1" bestFit="1" customWidth="1"/>
    <col min="14" max="14" width="4.5703125" style="1" bestFit="1" customWidth="1"/>
    <col min="15" max="15" width="4.140625" style="1" bestFit="1" customWidth="1"/>
    <col min="16" max="16" width="4.42578125" style="1" bestFit="1" customWidth="1"/>
    <col min="17" max="17" width="4" style="1" bestFit="1" customWidth="1"/>
    <col min="18" max="23" width="4.5703125" style="1" bestFit="1" customWidth="1"/>
    <col min="24" max="24" width="5" style="1" bestFit="1" customWidth="1"/>
    <col min="25" max="26" width="4.5703125" style="1" bestFit="1" customWidth="1"/>
    <col min="27" max="27" width="4.28515625" style="1" bestFit="1" customWidth="1"/>
    <col min="28" max="28" width="4.5703125" style="1" bestFit="1" customWidth="1"/>
    <col min="29" max="29" width="4.28515625" style="1" bestFit="1" customWidth="1"/>
    <col min="30" max="30" width="4.5703125" style="1" bestFit="1" customWidth="1"/>
    <col min="31" max="31" width="4.28515625" style="1" customWidth="1"/>
    <col min="32" max="39" width="4.28515625" customWidth="1"/>
  </cols>
  <sheetData>
    <row r="1" spans="1:39">
      <c r="A1" s="2"/>
      <c r="B1" s="37" t="s">
        <v>31</v>
      </c>
      <c r="C1" s="37"/>
      <c r="D1" s="37"/>
      <c r="E1" s="37"/>
      <c r="F1" s="14"/>
      <c r="G1" s="14"/>
      <c r="H1" s="3">
        <v>3</v>
      </c>
      <c r="I1" s="3">
        <v>3</v>
      </c>
      <c r="J1" s="6">
        <v>10</v>
      </c>
      <c r="K1" s="6">
        <v>10</v>
      </c>
      <c r="L1" s="6">
        <v>17</v>
      </c>
      <c r="M1" s="10">
        <v>17</v>
      </c>
      <c r="N1" s="6">
        <v>24</v>
      </c>
      <c r="O1" s="11">
        <v>24</v>
      </c>
      <c r="P1" s="6">
        <v>31</v>
      </c>
      <c r="Q1" s="6">
        <v>31</v>
      </c>
      <c r="R1" s="6">
        <v>7</v>
      </c>
      <c r="S1" s="6">
        <v>7</v>
      </c>
      <c r="T1" s="21">
        <v>14</v>
      </c>
      <c r="U1" s="21">
        <v>14</v>
      </c>
      <c r="V1" s="21">
        <v>21</v>
      </c>
      <c r="W1" s="21">
        <v>21</v>
      </c>
      <c r="X1" s="33">
        <v>5</v>
      </c>
      <c r="Y1" s="33">
        <v>5</v>
      </c>
      <c r="Z1" s="33">
        <v>12</v>
      </c>
      <c r="AA1" s="33">
        <v>12</v>
      </c>
      <c r="AB1" s="33">
        <v>19</v>
      </c>
      <c r="AC1" s="33">
        <v>19</v>
      </c>
      <c r="AD1" s="34">
        <v>26</v>
      </c>
      <c r="AE1" s="34">
        <v>26</v>
      </c>
      <c r="AF1" s="34">
        <v>2</v>
      </c>
      <c r="AG1" s="34">
        <v>2</v>
      </c>
      <c r="AH1" s="20"/>
      <c r="AI1" s="20"/>
      <c r="AJ1" s="20"/>
      <c r="AK1" s="20"/>
      <c r="AL1" s="20"/>
      <c r="AM1" s="20"/>
    </row>
    <row r="2" spans="1:39">
      <c r="A2" s="2"/>
      <c r="B2" s="37" t="s">
        <v>40</v>
      </c>
      <c r="C2" s="37"/>
      <c r="D2" s="37"/>
      <c r="E2" s="37"/>
      <c r="F2" s="14"/>
      <c r="G2" s="14"/>
      <c r="H2" s="3" t="s">
        <v>12</v>
      </c>
      <c r="I2" s="3" t="s">
        <v>12</v>
      </c>
      <c r="J2" s="6" t="s">
        <v>12</v>
      </c>
      <c r="K2" s="6" t="s">
        <v>12</v>
      </c>
      <c r="L2" s="10" t="s">
        <v>12</v>
      </c>
      <c r="M2" s="10" t="s">
        <v>12</v>
      </c>
      <c r="N2" s="11" t="s">
        <v>12</v>
      </c>
      <c r="O2" s="11" t="s">
        <v>12</v>
      </c>
      <c r="P2" s="32" t="s">
        <v>12</v>
      </c>
      <c r="Q2" s="32" t="s">
        <v>12</v>
      </c>
      <c r="R2" s="19" t="s">
        <v>20</v>
      </c>
      <c r="S2" s="19" t="s">
        <v>20</v>
      </c>
      <c r="T2" s="21" t="s">
        <v>20</v>
      </c>
      <c r="U2" s="21" t="s">
        <v>20</v>
      </c>
      <c r="V2" s="32" t="s">
        <v>20</v>
      </c>
      <c r="W2" s="32" t="s">
        <v>20</v>
      </c>
      <c r="X2" s="33" t="s">
        <v>47</v>
      </c>
      <c r="Y2" s="33" t="s">
        <v>47</v>
      </c>
      <c r="Z2" s="33" t="s">
        <v>47</v>
      </c>
      <c r="AA2" s="33" t="s">
        <v>47</v>
      </c>
      <c r="AB2" s="33" t="s">
        <v>47</v>
      </c>
      <c r="AC2" s="33" t="s">
        <v>47</v>
      </c>
      <c r="AD2" s="34" t="s">
        <v>47</v>
      </c>
      <c r="AE2" s="34" t="s">
        <v>47</v>
      </c>
      <c r="AF2" s="34" t="s">
        <v>48</v>
      </c>
      <c r="AG2" s="34" t="s">
        <v>48</v>
      </c>
      <c r="AH2" s="26"/>
      <c r="AI2" s="26"/>
      <c r="AJ2" s="27"/>
      <c r="AK2" s="27"/>
      <c r="AL2" s="20"/>
      <c r="AM2" s="20"/>
    </row>
    <row r="3" spans="1:39" ht="45">
      <c r="A3" s="3" t="s">
        <v>7</v>
      </c>
      <c r="B3" s="3" t="s">
        <v>8</v>
      </c>
      <c r="C3" s="3" t="s">
        <v>9</v>
      </c>
      <c r="D3" s="3" t="s">
        <v>10</v>
      </c>
      <c r="E3" s="15" t="s">
        <v>18</v>
      </c>
      <c r="F3" s="14" t="s">
        <v>19</v>
      </c>
      <c r="G3" s="14" t="s">
        <v>11</v>
      </c>
      <c r="H3" s="3" t="s">
        <v>13</v>
      </c>
      <c r="I3" s="3" t="s">
        <v>14</v>
      </c>
      <c r="J3" s="6" t="s">
        <v>13</v>
      </c>
      <c r="K3" s="6" t="s">
        <v>14</v>
      </c>
      <c r="L3" s="10" t="s">
        <v>13</v>
      </c>
      <c r="M3" s="10" t="s">
        <v>14</v>
      </c>
      <c r="N3" s="11" t="s">
        <v>13</v>
      </c>
      <c r="O3" s="11" t="s">
        <v>14</v>
      </c>
      <c r="P3" s="18" t="s">
        <v>13</v>
      </c>
      <c r="Q3" s="18" t="s">
        <v>14</v>
      </c>
      <c r="R3" s="19" t="s">
        <v>13</v>
      </c>
      <c r="S3" s="19" t="s">
        <v>14</v>
      </c>
      <c r="T3" s="21" t="s">
        <v>13</v>
      </c>
      <c r="U3" s="21" t="s">
        <v>14</v>
      </c>
      <c r="V3" s="21" t="s">
        <v>13</v>
      </c>
      <c r="W3" s="21" t="s">
        <v>14</v>
      </c>
      <c r="X3" s="21" t="s">
        <v>13</v>
      </c>
      <c r="Y3" s="21" t="s">
        <v>14</v>
      </c>
      <c r="Z3" s="22" t="s">
        <v>13</v>
      </c>
      <c r="AA3" s="22" t="s">
        <v>14</v>
      </c>
      <c r="AB3" s="23" t="s">
        <v>13</v>
      </c>
      <c r="AC3" s="23" t="s">
        <v>14</v>
      </c>
      <c r="AD3" s="24"/>
      <c r="AE3" s="24"/>
      <c r="AF3" s="25"/>
      <c r="AG3" s="25"/>
      <c r="AH3" s="26"/>
      <c r="AI3" s="26"/>
      <c r="AJ3" s="27"/>
      <c r="AK3" s="27"/>
      <c r="AL3" s="20"/>
      <c r="AM3" s="20"/>
    </row>
    <row r="4" spans="1:39" ht="6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s="7" customFormat="1">
      <c r="A5" s="8">
        <v>1</v>
      </c>
      <c r="B5" s="9" t="s">
        <v>17</v>
      </c>
      <c r="C5" s="8">
        <v>10</v>
      </c>
      <c r="D5" s="8">
        <v>5</v>
      </c>
      <c r="E5" s="17">
        <f t="shared" ref="E5" si="0">IF(AND(F5&gt;0),F5,G5)</f>
        <v>179</v>
      </c>
      <c r="F5" s="16">
        <f t="shared" ref="F5" si="1">IF(ISERROR(SMALL(H5:AM5,1)+SMALL(H5:AM5,2)+SMALL(H5:AM5,3)+SMALL(H5:AM5,4)+SMALL(H5:AM5,5)),0,SMALL(H5:AM5,1)+SMALL(H5:AM5,2)+SMALL(H5:AM5,3)+SMALL(H5:AM5,4)+SMALL(H5:AM5,5))</f>
        <v>179</v>
      </c>
      <c r="G5" s="16">
        <f t="shared" ref="G5" si="2">SUM(H5:AM5)</f>
        <v>919</v>
      </c>
      <c r="H5" s="8">
        <v>39</v>
      </c>
      <c r="I5" s="8">
        <v>37</v>
      </c>
      <c r="J5" s="8">
        <v>39</v>
      </c>
      <c r="K5" s="8">
        <v>36</v>
      </c>
      <c r="L5" s="8">
        <v>39</v>
      </c>
      <c r="M5" s="8">
        <v>39</v>
      </c>
      <c r="N5" s="8">
        <v>39</v>
      </c>
      <c r="O5" s="8">
        <v>44</v>
      </c>
      <c r="P5" s="8">
        <v>37</v>
      </c>
      <c r="Q5" s="8">
        <v>38</v>
      </c>
      <c r="R5" s="8">
        <v>38</v>
      </c>
      <c r="S5" s="8">
        <v>40</v>
      </c>
      <c r="T5" s="8">
        <v>38</v>
      </c>
      <c r="U5" s="8">
        <v>36</v>
      </c>
      <c r="V5" s="8">
        <v>38</v>
      </c>
      <c r="W5" s="8">
        <v>38</v>
      </c>
      <c r="X5" s="8">
        <v>37</v>
      </c>
      <c r="Y5" s="8">
        <v>41</v>
      </c>
      <c r="Z5" s="8">
        <v>40</v>
      </c>
      <c r="AA5" s="8">
        <v>36</v>
      </c>
      <c r="AB5" s="8">
        <v>39</v>
      </c>
      <c r="AC5" s="8">
        <v>37</v>
      </c>
      <c r="AD5" s="8">
        <v>34</v>
      </c>
      <c r="AE5" s="8">
        <v>40</v>
      </c>
      <c r="AF5" s="8"/>
      <c r="AG5" s="8"/>
      <c r="AH5" s="8"/>
      <c r="AI5" s="8"/>
      <c r="AJ5" s="8"/>
      <c r="AK5" s="8"/>
      <c r="AL5" s="8"/>
      <c r="AM5" s="8"/>
    </row>
    <row r="6" spans="1:39" s="7" customFormat="1">
      <c r="A6" s="8">
        <f>1+A5</f>
        <v>2</v>
      </c>
      <c r="B6" s="9" t="s">
        <v>34</v>
      </c>
      <c r="C6" s="8">
        <v>10</v>
      </c>
      <c r="D6" s="8">
        <v>5</v>
      </c>
      <c r="E6" s="17">
        <f t="shared" ref="E6:E12" si="3">IF(AND(F6&gt;0),F6,G6)</f>
        <v>185</v>
      </c>
      <c r="F6" s="16">
        <f>IF(ISERROR(SMALL(H6:AM6,1)+SMALL(H6:AM6,2)+SMALL(H6:AM6,3)+SMALL(H6:AM6,4)+SMALL(H6:AM6,5)),0,SMALL(H6:AM6,1)+SMALL(H6:AM6,2)+SMALL(H6:AM6,3)+SMALL(H6:AM6,4)+SMALL(H6:AM6,5))</f>
        <v>185</v>
      </c>
      <c r="G6" s="16">
        <f>SUM(H6:AM6)</f>
        <v>634</v>
      </c>
      <c r="H6" s="8">
        <v>42</v>
      </c>
      <c r="I6" s="8">
        <v>35</v>
      </c>
      <c r="J6" s="8">
        <v>40</v>
      </c>
      <c r="K6" s="8">
        <v>38</v>
      </c>
      <c r="L6" s="8">
        <v>43</v>
      </c>
      <c r="M6" s="8">
        <v>42</v>
      </c>
      <c r="N6" s="8">
        <v>42</v>
      </c>
      <c r="O6" s="8">
        <v>41</v>
      </c>
      <c r="P6" s="8">
        <v>38</v>
      </c>
      <c r="Q6" s="8">
        <v>36</v>
      </c>
      <c r="R6" s="8">
        <v>38</v>
      </c>
      <c r="S6" s="8">
        <v>38</v>
      </c>
      <c r="T6" s="8">
        <v>40</v>
      </c>
      <c r="U6" s="8">
        <v>38</v>
      </c>
      <c r="V6" s="8">
        <v>42</v>
      </c>
      <c r="W6" s="8">
        <v>41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s="7" customFormat="1">
      <c r="A7" s="8">
        <f t="shared" ref="A7:A12" si="4">1+A6</f>
        <v>3</v>
      </c>
      <c r="B7" s="9" t="s">
        <v>6</v>
      </c>
      <c r="C7" s="8">
        <v>10</v>
      </c>
      <c r="D7" s="8">
        <v>5</v>
      </c>
      <c r="E7" s="17">
        <f>IF(AND(F7&gt;0),F7,G7)</f>
        <v>192</v>
      </c>
      <c r="F7" s="16">
        <f>IF(ISERROR(SMALL(H7:AM7,1)+SMALL(H7:AM7,2)+SMALL(H7:AM7,3)+SMALL(H7:AM7,4)+SMALL(H7:AM7,5)),0,SMALL(H7:AM7,1)+SMALL(H7:AM7,2)+SMALL(H7:AM7,3)+SMALL(H7:AM7,4)+SMALL(H7:AM7,5))</f>
        <v>192</v>
      </c>
      <c r="G7" s="16">
        <f t="shared" ref="G7" si="5">SUM(H7:AM7)</f>
        <v>572</v>
      </c>
      <c r="H7" s="8">
        <v>44</v>
      </c>
      <c r="I7" s="8">
        <v>46</v>
      </c>
      <c r="J7" s="8">
        <v>42</v>
      </c>
      <c r="K7" s="8">
        <v>39</v>
      </c>
      <c r="L7" s="8"/>
      <c r="M7" s="8"/>
      <c r="N7" s="8"/>
      <c r="O7" s="8"/>
      <c r="P7" s="8"/>
      <c r="Q7" s="8"/>
      <c r="R7" s="8"/>
      <c r="S7" s="8"/>
      <c r="T7" s="8">
        <v>42</v>
      </c>
      <c r="U7" s="8">
        <v>41</v>
      </c>
      <c r="V7" s="8"/>
      <c r="W7" s="8"/>
      <c r="X7" s="8">
        <v>44</v>
      </c>
      <c r="Y7" s="8">
        <v>39</v>
      </c>
      <c r="Z7" s="8">
        <v>39</v>
      </c>
      <c r="AA7" s="8">
        <v>37</v>
      </c>
      <c r="AB7" s="8">
        <v>38</v>
      </c>
      <c r="AC7" s="8">
        <v>39</v>
      </c>
      <c r="AD7" s="8">
        <v>41</v>
      </c>
      <c r="AE7" s="8">
        <v>41</v>
      </c>
      <c r="AF7" s="8"/>
      <c r="AG7" s="8"/>
      <c r="AH7" s="8"/>
      <c r="AI7" s="8"/>
      <c r="AJ7" s="8"/>
      <c r="AK7" s="8"/>
      <c r="AL7" s="8"/>
      <c r="AM7" s="8"/>
    </row>
    <row r="8" spans="1:39" s="7" customFormat="1">
      <c r="A8" s="8">
        <f t="shared" si="4"/>
        <v>4</v>
      </c>
      <c r="B8" s="9" t="s">
        <v>41</v>
      </c>
      <c r="C8" s="8">
        <v>10</v>
      </c>
      <c r="D8" s="8">
        <v>5</v>
      </c>
      <c r="E8" s="17">
        <f>IF(AND(F8&gt;0),F8,G8)</f>
        <v>194</v>
      </c>
      <c r="F8" s="16">
        <f>IF(ISERROR(SMALL(H8:AM8,1)+SMALL(H8:AM8,2)+SMALL(H8:AM8,3)+SMALL(H8:AM8,4)+SMALL(H8:AM8,5)),0,SMALL(H8:AM8,1)+SMALL(H8:AM8,2)+SMALL(H8:AM8,3)+SMALL(H8:AM8,4)+SMALL(H8:AM8,5))</f>
        <v>194</v>
      </c>
      <c r="G8" s="16">
        <f>SUM(H8:AM8)</f>
        <v>710</v>
      </c>
      <c r="H8" s="8"/>
      <c r="I8" s="8"/>
      <c r="J8" s="8"/>
      <c r="K8" s="8"/>
      <c r="L8" s="8">
        <v>44</v>
      </c>
      <c r="M8" s="8">
        <v>40</v>
      </c>
      <c r="N8" s="8">
        <v>40</v>
      </c>
      <c r="O8" s="8"/>
      <c r="P8" s="8"/>
      <c r="Q8" s="8"/>
      <c r="R8" s="8">
        <v>42</v>
      </c>
      <c r="S8" s="8">
        <v>46</v>
      </c>
      <c r="T8" s="8">
        <v>41</v>
      </c>
      <c r="U8" s="8">
        <v>44</v>
      </c>
      <c r="V8" s="8">
        <v>42</v>
      </c>
      <c r="W8" s="8">
        <v>46</v>
      </c>
      <c r="X8" s="8">
        <v>45</v>
      </c>
      <c r="Y8" s="8">
        <v>42</v>
      </c>
      <c r="Z8" s="8">
        <v>41</v>
      </c>
      <c r="AA8" s="8">
        <v>37</v>
      </c>
      <c r="AB8" s="8">
        <v>37</v>
      </c>
      <c r="AC8" s="8">
        <v>40</v>
      </c>
      <c r="AD8" s="8">
        <v>41</v>
      </c>
      <c r="AE8" s="8">
        <v>42</v>
      </c>
      <c r="AF8" s="8"/>
      <c r="AG8" s="8"/>
      <c r="AH8" s="8"/>
      <c r="AI8" s="8"/>
      <c r="AJ8" s="8"/>
      <c r="AK8" s="8"/>
      <c r="AL8" s="8"/>
      <c r="AM8" s="8"/>
    </row>
    <row r="9" spans="1:39" s="7" customFormat="1">
      <c r="A9" s="8">
        <f t="shared" si="4"/>
        <v>5</v>
      </c>
      <c r="B9" s="9" t="s">
        <v>23</v>
      </c>
      <c r="C9" s="8">
        <v>11.5</v>
      </c>
      <c r="D9" s="8">
        <v>5</v>
      </c>
      <c r="E9" s="17">
        <f t="shared" si="3"/>
        <v>196</v>
      </c>
      <c r="F9" s="16">
        <f t="shared" ref="F9" si="6">IF(ISERROR(SMALL(H9:AM9,1)+SMALL(H9:AM9,2)+SMALL(H9:AM9,3)+SMALL(H9:AM9,4)+SMALL(H9:AM9,5)),0,SMALL(H9:AM9,1)+SMALL(H9:AM9,2)+SMALL(H9:AM9,3)+SMALL(H9:AM9,4)+SMALL(H9:AM9,5))</f>
        <v>196</v>
      </c>
      <c r="G9" s="16">
        <f>SUM(H9:AM9)</f>
        <v>592</v>
      </c>
      <c r="H9" s="8">
        <v>41</v>
      </c>
      <c r="I9" s="8">
        <v>39</v>
      </c>
      <c r="J9" s="8"/>
      <c r="K9" s="8"/>
      <c r="L9" s="8">
        <v>45</v>
      </c>
      <c r="M9" s="8">
        <v>43</v>
      </c>
      <c r="N9" s="8">
        <v>42</v>
      </c>
      <c r="O9" s="8">
        <v>47</v>
      </c>
      <c r="P9" s="8">
        <v>41</v>
      </c>
      <c r="Q9" s="8">
        <v>38</v>
      </c>
      <c r="R9" s="8">
        <v>47</v>
      </c>
      <c r="S9" s="8">
        <v>39</v>
      </c>
      <c r="T9" s="8">
        <v>39</v>
      </c>
      <c r="U9" s="8">
        <v>43</v>
      </c>
      <c r="V9" s="8">
        <v>45</v>
      </c>
      <c r="W9" s="8">
        <v>43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s="7" customFormat="1">
      <c r="A10" s="8">
        <f t="shared" si="4"/>
        <v>6</v>
      </c>
      <c r="B10" s="9" t="s">
        <v>38</v>
      </c>
      <c r="C10" s="8">
        <v>9.5</v>
      </c>
      <c r="D10" s="8">
        <v>5</v>
      </c>
      <c r="E10" s="17">
        <f t="shared" ref="E10" si="7">IF(AND(F10&gt;0),F10,G10)</f>
        <v>197</v>
      </c>
      <c r="F10" s="16">
        <f t="shared" ref="F10" si="8">IF(ISERROR(SMALL(H10:AM10,1)+SMALL(H10:AM10,2)+SMALL(H10:AM10,3)+SMALL(H10:AM10,4)+SMALL(H10:AM10,5)),0,SMALL(H10:AM10,1)+SMALL(H10:AM10,2)+SMALL(H10:AM10,3)+SMALL(H10:AM10,4)+SMALL(H10:AM10,5))</f>
        <v>197</v>
      </c>
      <c r="G10" s="16">
        <f t="shared" ref="G10" si="9">SUM(H10:AM10)</f>
        <v>513</v>
      </c>
      <c r="H10" s="8"/>
      <c r="I10" s="8"/>
      <c r="J10" s="8">
        <v>42</v>
      </c>
      <c r="K10" s="8">
        <v>48</v>
      </c>
      <c r="L10" s="8">
        <v>37</v>
      </c>
      <c r="M10" s="8">
        <v>48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42</v>
      </c>
      <c r="Y10" s="8">
        <v>39</v>
      </c>
      <c r="Z10" s="8">
        <v>37</v>
      </c>
      <c r="AA10" s="8">
        <v>42</v>
      </c>
      <c r="AB10" s="8">
        <v>42</v>
      </c>
      <c r="AC10" s="8">
        <v>42</v>
      </c>
      <c r="AD10" s="8">
        <v>48</v>
      </c>
      <c r="AE10" s="8">
        <v>46</v>
      </c>
      <c r="AF10" s="8"/>
      <c r="AG10" s="8"/>
      <c r="AH10" s="8"/>
      <c r="AI10" s="8"/>
      <c r="AJ10" s="8"/>
      <c r="AK10" s="8"/>
      <c r="AL10" s="8"/>
      <c r="AM10" s="8"/>
    </row>
    <row r="11" spans="1:39" s="7" customFormat="1">
      <c r="A11" s="8">
        <f t="shared" si="4"/>
        <v>7</v>
      </c>
      <c r="B11" s="9" t="s">
        <v>44</v>
      </c>
      <c r="C11" s="8">
        <v>10.5</v>
      </c>
      <c r="D11" s="8">
        <v>5</v>
      </c>
      <c r="E11" s="17">
        <f>IF(AND(F11&gt;0),F11,G11)</f>
        <v>207</v>
      </c>
      <c r="F11" s="16">
        <f>IF(ISERROR(SMALL(H11:AM11,1)+SMALL(H11:AM11,2)+SMALL(H11:AM11,3)+SMALL(H11:AM11,4)+SMALL(H11:AM11,5)),0,SMALL(H11:AM11,1)+SMALL(H11:AM11,2)+SMALL(H11:AM11,3)+SMALL(H11:AM11,4)+SMALL(H11:AM11,5))</f>
        <v>207</v>
      </c>
      <c r="G11" s="16">
        <f>SUM(H11:AM11)</f>
        <v>341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48</v>
      </c>
      <c r="S11" s="8">
        <v>43</v>
      </c>
      <c r="T11" s="8">
        <v>43</v>
      </c>
      <c r="U11" s="8">
        <v>39</v>
      </c>
      <c r="V11" s="8"/>
      <c r="W11" s="8"/>
      <c r="X11" s="8">
        <v>43</v>
      </c>
      <c r="Y11" s="8">
        <v>40</v>
      </c>
      <c r="Z11" s="8">
        <v>42</v>
      </c>
      <c r="AA11" s="8">
        <v>43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>
      <c r="A12" s="8">
        <f t="shared" si="4"/>
        <v>8</v>
      </c>
      <c r="B12" s="9" t="s">
        <v>30</v>
      </c>
      <c r="C12" s="8">
        <v>10</v>
      </c>
      <c r="D12" s="4">
        <v>5</v>
      </c>
      <c r="E12" s="17">
        <f t="shared" si="3"/>
        <v>213</v>
      </c>
      <c r="F12" s="16">
        <f>IF(ISERROR(SMALL(H12:AM12,1)+SMALL(H12:AM12,2)+SMALL(H12:AM12,3)+SMALL(H12:AM12,4)+SMALL(H12:AM12,5)),0,SMALL(H12:AM12,1)+SMALL(H12:AM12,2)+SMALL(H12:AM12,3)+SMALL(H12:AM12,4)+SMALL(H12:AM12,5))</f>
        <v>213</v>
      </c>
      <c r="G12" s="16">
        <f>SUM(H12:AM12)</f>
        <v>633</v>
      </c>
      <c r="H12" s="8">
        <v>45</v>
      </c>
      <c r="I12" s="8">
        <v>46</v>
      </c>
      <c r="J12" s="8">
        <v>41</v>
      </c>
      <c r="K12" s="8">
        <v>42</v>
      </c>
      <c r="L12" s="8">
        <v>47</v>
      </c>
      <c r="M12" s="8">
        <v>42</v>
      </c>
      <c r="N12" s="8">
        <v>44</v>
      </c>
      <c r="O12" s="8">
        <v>48</v>
      </c>
      <c r="P12" s="8"/>
      <c r="Q12" s="8"/>
      <c r="R12" s="8"/>
      <c r="S12" s="8"/>
      <c r="T12" s="8">
        <v>44</v>
      </c>
      <c r="U12" s="8">
        <v>46</v>
      </c>
      <c r="V12" s="8">
        <v>44</v>
      </c>
      <c r="W12" s="8">
        <v>51</v>
      </c>
      <c r="X12" s="8"/>
      <c r="Y12" s="8"/>
      <c r="Z12" s="8">
        <v>47</v>
      </c>
      <c r="AA12" s="8">
        <v>46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</sheetData>
  <sortState ref="B5:Y13">
    <sortCondition ref="E5:E13"/>
  </sortState>
  <mergeCells count="3">
    <mergeCell ref="B1:E1"/>
    <mergeCell ref="B2:E2"/>
    <mergeCell ref="A4:X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"/>
  <sheetViews>
    <sheetView workbookViewId="0">
      <selection activeCell="A17" sqref="A17"/>
    </sheetView>
  </sheetViews>
  <sheetFormatPr defaultColWidth="9.140625" defaultRowHeight="15"/>
  <cols>
    <col min="1" max="1" width="5.140625" style="1" bestFit="1" customWidth="1"/>
    <col min="2" max="2" width="21.28515625" style="7" customWidth="1"/>
    <col min="3" max="3" width="5.140625" style="1" bestFit="1" customWidth="1"/>
    <col min="4" max="4" width="5.140625" style="1" customWidth="1"/>
    <col min="5" max="5" width="10.5703125" style="1" bestFit="1" customWidth="1"/>
    <col min="6" max="7" width="10.5703125" style="1" hidden="1" customWidth="1"/>
    <col min="8" max="8" width="4.5703125" style="1" bestFit="1" customWidth="1"/>
    <col min="9" max="9" width="4.140625" style="1" bestFit="1" customWidth="1"/>
    <col min="10" max="10" width="4.5703125" style="1" bestFit="1" customWidth="1"/>
    <col min="11" max="11" width="4.140625" style="1" bestFit="1" customWidth="1"/>
    <col min="12" max="12" width="4.5703125" style="1" bestFit="1" customWidth="1"/>
    <col min="13" max="13" width="4.140625" style="1" bestFit="1" customWidth="1"/>
    <col min="14" max="14" width="4.5703125" style="1" bestFit="1" customWidth="1"/>
    <col min="15" max="15" width="4.140625" style="1" bestFit="1" customWidth="1"/>
    <col min="16" max="16" width="4.42578125" style="1" bestFit="1" customWidth="1"/>
    <col min="17" max="17" width="4" style="1" bestFit="1" customWidth="1"/>
    <col min="18" max="26" width="4.5703125" style="1" bestFit="1" customWidth="1"/>
    <col min="27" max="27" width="4.28515625" style="1" bestFit="1" customWidth="1"/>
    <col min="28" max="28" width="4.5703125" style="1" bestFit="1" customWidth="1"/>
    <col min="29" max="29" width="4.28515625" style="1" bestFit="1" customWidth="1"/>
    <col min="30" max="30" width="4.5703125" style="1" bestFit="1" customWidth="1"/>
    <col min="31" max="31" width="4.28515625" style="1" customWidth="1"/>
    <col min="32" max="39" width="4.28515625" style="7" customWidth="1"/>
    <col min="40" max="16384" width="9.140625" style="7"/>
  </cols>
  <sheetData>
    <row r="1" spans="1:39">
      <c r="A1" s="2"/>
      <c r="B1" s="37" t="s">
        <v>31</v>
      </c>
      <c r="C1" s="37"/>
      <c r="D1" s="37"/>
      <c r="E1" s="37"/>
      <c r="F1" s="29"/>
      <c r="G1" s="29"/>
      <c r="H1" s="32">
        <v>3</v>
      </c>
      <c r="I1" s="32">
        <v>3</v>
      </c>
      <c r="J1" s="32">
        <v>10</v>
      </c>
      <c r="K1" s="32">
        <v>10</v>
      </c>
      <c r="L1" s="32">
        <v>17</v>
      </c>
      <c r="M1" s="32">
        <v>17</v>
      </c>
      <c r="N1" s="32">
        <v>24</v>
      </c>
      <c r="O1" s="32">
        <v>24</v>
      </c>
      <c r="P1" s="32">
        <v>31</v>
      </c>
      <c r="Q1" s="32">
        <v>31</v>
      </c>
      <c r="R1" s="32">
        <v>7</v>
      </c>
      <c r="S1" s="32">
        <v>7</v>
      </c>
      <c r="T1" s="32">
        <v>14</v>
      </c>
      <c r="U1" s="32">
        <v>14</v>
      </c>
      <c r="V1" s="32">
        <v>21</v>
      </c>
      <c r="W1" s="32">
        <v>21</v>
      </c>
      <c r="X1" s="33">
        <v>5</v>
      </c>
      <c r="Y1" s="33">
        <v>5</v>
      </c>
      <c r="Z1" s="33">
        <v>12</v>
      </c>
      <c r="AA1" s="33">
        <v>12</v>
      </c>
      <c r="AB1" s="33">
        <v>19</v>
      </c>
      <c r="AC1" s="33">
        <v>19</v>
      </c>
      <c r="AD1" s="30">
        <v>26</v>
      </c>
      <c r="AE1" s="30">
        <v>26</v>
      </c>
      <c r="AF1" s="31">
        <v>2</v>
      </c>
      <c r="AG1" s="31">
        <v>2</v>
      </c>
      <c r="AH1" s="29"/>
      <c r="AI1" s="29"/>
      <c r="AJ1" s="29"/>
      <c r="AK1" s="29"/>
      <c r="AL1" s="29"/>
      <c r="AM1" s="29"/>
    </row>
    <row r="2" spans="1:39">
      <c r="A2" s="2"/>
      <c r="B2" s="37" t="s">
        <v>54</v>
      </c>
      <c r="C2" s="37"/>
      <c r="D2" s="37"/>
      <c r="E2" s="37"/>
      <c r="F2" s="29"/>
      <c r="G2" s="29"/>
      <c r="H2" s="32" t="s">
        <v>12</v>
      </c>
      <c r="I2" s="32" t="s">
        <v>12</v>
      </c>
      <c r="J2" s="32" t="s">
        <v>12</v>
      </c>
      <c r="K2" s="32" t="s">
        <v>12</v>
      </c>
      <c r="L2" s="32" t="s">
        <v>12</v>
      </c>
      <c r="M2" s="32" t="s">
        <v>12</v>
      </c>
      <c r="N2" s="32" t="s">
        <v>12</v>
      </c>
      <c r="O2" s="32" t="s">
        <v>12</v>
      </c>
      <c r="P2" s="32" t="s">
        <v>12</v>
      </c>
      <c r="Q2" s="32" t="s">
        <v>12</v>
      </c>
      <c r="R2" s="32" t="s">
        <v>20</v>
      </c>
      <c r="S2" s="32" t="s">
        <v>20</v>
      </c>
      <c r="T2" s="32" t="s">
        <v>20</v>
      </c>
      <c r="U2" s="32" t="s">
        <v>20</v>
      </c>
      <c r="V2" s="32" t="s">
        <v>20</v>
      </c>
      <c r="W2" s="32" t="s">
        <v>20</v>
      </c>
      <c r="X2" s="33" t="s">
        <v>47</v>
      </c>
      <c r="Y2" s="33" t="s">
        <v>47</v>
      </c>
      <c r="Z2" s="33" t="s">
        <v>47</v>
      </c>
      <c r="AA2" s="33" t="s">
        <v>47</v>
      </c>
      <c r="AB2" s="33" t="s">
        <v>47</v>
      </c>
      <c r="AC2" s="33" t="s">
        <v>47</v>
      </c>
      <c r="AD2" s="34" t="s">
        <v>47</v>
      </c>
      <c r="AE2" s="34" t="s">
        <v>47</v>
      </c>
      <c r="AF2" s="34" t="s">
        <v>48</v>
      </c>
      <c r="AG2" s="34" t="s">
        <v>48</v>
      </c>
      <c r="AH2" s="29"/>
      <c r="AI2" s="29"/>
      <c r="AJ2" s="29"/>
      <c r="AK2" s="29"/>
      <c r="AL2" s="29"/>
      <c r="AM2" s="29"/>
    </row>
    <row r="3" spans="1:39" ht="45">
      <c r="A3" s="29" t="s">
        <v>7</v>
      </c>
      <c r="B3" s="29" t="s">
        <v>8</v>
      </c>
      <c r="C3" s="29" t="s">
        <v>9</v>
      </c>
      <c r="D3" s="29" t="s">
        <v>10</v>
      </c>
      <c r="E3" s="15" t="s">
        <v>18</v>
      </c>
      <c r="F3" s="29" t="s">
        <v>19</v>
      </c>
      <c r="G3" s="29" t="s">
        <v>11</v>
      </c>
      <c r="H3" s="29" t="s">
        <v>13</v>
      </c>
      <c r="I3" s="29" t="s">
        <v>14</v>
      </c>
      <c r="J3" s="29" t="s">
        <v>13</v>
      </c>
      <c r="K3" s="29" t="s">
        <v>14</v>
      </c>
      <c r="L3" s="29" t="s">
        <v>13</v>
      </c>
      <c r="M3" s="29" t="s">
        <v>14</v>
      </c>
      <c r="N3" s="29" t="s">
        <v>13</v>
      </c>
      <c r="O3" s="29" t="s">
        <v>14</v>
      </c>
      <c r="P3" s="29" t="s">
        <v>13</v>
      </c>
      <c r="Q3" s="29" t="s">
        <v>14</v>
      </c>
      <c r="R3" s="29" t="s">
        <v>13</v>
      </c>
      <c r="S3" s="29" t="s">
        <v>14</v>
      </c>
      <c r="T3" s="29" t="s">
        <v>13</v>
      </c>
      <c r="U3" s="29" t="s">
        <v>14</v>
      </c>
      <c r="V3" s="29" t="s">
        <v>13</v>
      </c>
      <c r="W3" s="29" t="s">
        <v>14</v>
      </c>
      <c r="X3" s="29" t="s">
        <v>13</v>
      </c>
      <c r="Y3" s="29" t="s">
        <v>14</v>
      </c>
      <c r="Z3" s="29" t="s">
        <v>13</v>
      </c>
      <c r="AA3" s="29" t="s">
        <v>14</v>
      </c>
      <c r="AB3" s="29" t="s">
        <v>13</v>
      </c>
      <c r="AC3" s="29" t="s">
        <v>14</v>
      </c>
      <c r="AD3" s="29" t="s">
        <v>13</v>
      </c>
      <c r="AE3" s="29" t="s">
        <v>14</v>
      </c>
      <c r="AF3" s="29" t="s">
        <v>13</v>
      </c>
      <c r="AG3" s="29" t="s">
        <v>14</v>
      </c>
      <c r="AH3" s="29" t="s">
        <v>13</v>
      </c>
      <c r="AI3" s="29" t="s">
        <v>14</v>
      </c>
      <c r="AJ3" s="29" t="s">
        <v>13</v>
      </c>
      <c r="AK3" s="29" t="s">
        <v>14</v>
      </c>
      <c r="AL3" s="29"/>
      <c r="AM3" s="29"/>
    </row>
    <row r="4" spans="1:39" ht="6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>
      <c r="A5" s="8">
        <v>1</v>
      </c>
      <c r="B5" s="9" t="s">
        <v>15</v>
      </c>
      <c r="C5" s="8">
        <v>12</v>
      </c>
      <c r="D5" s="8">
        <v>5</v>
      </c>
      <c r="E5" s="17">
        <f>IF(AND(F5&gt;0),F5,G5)</f>
        <v>190</v>
      </c>
      <c r="F5" s="16">
        <f>IF(ISERROR(SMALL(H5:AM5,1)+SMALL(H5:AM5,2)+SMALL(H5:AM5,3)+SMALL(H5:AM5,4)+SMALL(H5:AM5,5)),0,SMALL(H5:AM5,1)+SMALL(H5:AM5,2)+SMALL(H5:AM5,3)+SMALL(H5:AM5,4)+SMALL(H5:AM5,5))</f>
        <v>190</v>
      </c>
      <c r="G5" s="16">
        <f>SUM(H5:AM5)</f>
        <v>601</v>
      </c>
      <c r="H5" s="8">
        <v>42</v>
      </c>
      <c r="I5" s="8">
        <v>42</v>
      </c>
      <c r="J5" s="8"/>
      <c r="K5" s="8"/>
      <c r="L5" s="8">
        <v>51</v>
      </c>
      <c r="M5" s="8">
        <v>46</v>
      </c>
      <c r="N5" s="8">
        <v>47</v>
      </c>
      <c r="O5" s="8">
        <v>38</v>
      </c>
      <c r="P5" s="8">
        <v>35</v>
      </c>
      <c r="Q5" s="8">
        <v>41</v>
      </c>
      <c r="R5" s="8">
        <v>42</v>
      </c>
      <c r="S5" s="8">
        <v>38</v>
      </c>
      <c r="T5" s="8">
        <v>40</v>
      </c>
      <c r="U5" s="8">
        <v>39</v>
      </c>
      <c r="V5" s="8">
        <v>48</v>
      </c>
      <c r="W5" s="8">
        <v>52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>
      <c r="A6" s="8">
        <f>1+A5</f>
        <v>2</v>
      </c>
      <c r="B6" s="9" t="s">
        <v>37</v>
      </c>
      <c r="C6" s="8">
        <v>12.5</v>
      </c>
      <c r="D6" s="8">
        <v>5</v>
      </c>
      <c r="E6" s="17">
        <f t="shared" ref="E6" si="0">IF(AND(F6&gt;0),F6,G6)</f>
        <v>203</v>
      </c>
      <c r="F6" s="16">
        <f>IF(ISERROR(SMALL(H6:AM6,1)+SMALL(H6:AM6,2)+SMALL(H6:AM6,3)+SMALL(H6:AM6,4)+SMALL(H6:AM6,5)),0,SMALL(H6:AM6,1)+SMALL(H6:AM6,2)+SMALL(H6:AM6,3)+SMALL(H6:AM6,4)+SMALL(H6:AM6,5))</f>
        <v>203</v>
      </c>
      <c r="G6" s="16">
        <f t="shared" ref="G6" si="1">SUM(H6:AM6)</f>
        <v>692</v>
      </c>
      <c r="H6" s="8"/>
      <c r="I6" s="8"/>
      <c r="J6" s="8">
        <v>46</v>
      </c>
      <c r="K6" s="8">
        <v>37</v>
      </c>
      <c r="L6" s="8"/>
      <c r="M6" s="8"/>
      <c r="N6" s="8"/>
      <c r="O6" s="8"/>
      <c r="P6" s="8">
        <v>45</v>
      </c>
      <c r="Q6" s="8">
        <v>42</v>
      </c>
      <c r="R6" s="8">
        <v>48</v>
      </c>
      <c r="S6" s="8">
        <v>42</v>
      </c>
      <c r="T6" s="8">
        <v>43</v>
      </c>
      <c r="U6" s="8">
        <v>40</v>
      </c>
      <c r="V6" s="8"/>
      <c r="W6" s="8"/>
      <c r="X6" s="8">
        <v>42</v>
      </c>
      <c r="Y6" s="8">
        <v>42</v>
      </c>
      <c r="Z6" s="8">
        <v>45</v>
      </c>
      <c r="AA6" s="8">
        <v>42</v>
      </c>
      <c r="AB6" s="8">
        <v>43</v>
      </c>
      <c r="AC6" s="8">
        <v>43</v>
      </c>
      <c r="AD6" s="8">
        <v>44</v>
      </c>
      <c r="AE6" s="8">
        <v>48</v>
      </c>
      <c r="AF6" s="8"/>
      <c r="AG6" s="8"/>
      <c r="AH6" s="8"/>
      <c r="AI6" s="8"/>
      <c r="AJ6" s="8"/>
      <c r="AK6" s="8"/>
      <c r="AL6" s="8"/>
      <c r="AM6" s="8"/>
    </row>
    <row r="7" spans="1:39">
      <c r="A7" s="8">
        <f t="shared" ref="A7:A14" si="2">1+A6</f>
        <v>3</v>
      </c>
      <c r="B7" s="9" t="s">
        <v>26</v>
      </c>
      <c r="C7" s="8">
        <v>14.5</v>
      </c>
      <c r="D7" s="8">
        <v>5</v>
      </c>
      <c r="E7" s="17">
        <f>IF(AND(F7&gt;0),F7,G7)</f>
        <v>210</v>
      </c>
      <c r="F7" s="16">
        <f>IF(ISERROR(SMALL(H7:AM7,1)+SMALL(H7:AM7,2)+SMALL(H7:AM7,3)+SMALL(H7:AM7,4)+SMALL(H7:AM7,5)),0,SMALL(H7:AM7,1)+SMALL(H7:AM7,2)+SMALL(H7:AM7,3)+SMALL(H7:AM7,4)+SMALL(H7:AM7,5))</f>
        <v>210</v>
      </c>
      <c r="G7" s="16">
        <f>SUM(H7:AM7)</f>
        <v>819</v>
      </c>
      <c r="H7" s="8">
        <v>48</v>
      </c>
      <c r="I7" s="8">
        <v>45</v>
      </c>
      <c r="J7" s="8">
        <v>48</v>
      </c>
      <c r="K7" s="8">
        <v>49</v>
      </c>
      <c r="L7" s="8"/>
      <c r="M7" s="8"/>
      <c r="N7" s="8"/>
      <c r="O7" s="8"/>
      <c r="P7" s="8">
        <v>45</v>
      </c>
      <c r="Q7" s="8">
        <v>48</v>
      </c>
      <c r="R7" s="8">
        <v>42</v>
      </c>
      <c r="S7" s="8">
        <v>48</v>
      </c>
      <c r="T7" s="8">
        <v>43</v>
      </c>
      <c r="U7" s="8"/>
      <c r="V7" s="8">
        <v>47</v>
      </c>
      <c r="W7" s="8">
        <v>50</v>
      </c>
      <c r="X7" s="8"/>
      <c r="Y7" s="8"/>
      <c r="Z7" s="8">
        <v>46</v>
      </c>
      <c r="AA7" s="8">
        <v>40</v>
      </c>
      <c r="AB7" s="8">
        <v>44</v>
      </c>
      <c r="AC7" s="8">
        <v>44</v>
      </c>
      <c r="AD7" s="8">
        <v>45</v>
      </c>
      <c r="AE7" s="8">
        <v>46</v>
      </c>
      <c r="AF7" s="8">
        <v>41</v>
      </c>
      <c r="AG7" s="8"/>
      <c r="AH7" s="8"/>
      <c r="AI7" s="8"/>
      <c r="AJ7" s="8"/>
      <c r="AK7" s="8"/>
      <c r="AL7" s="8"/>
      <c r="AM7" s="8"/>
    </row>
    <row r="8" spans="1:39">
      <c r="A8" s="8">
        <f t="shared" si="2"/>
        <v>4</v>
      </c>
      <c r="B8" s="9" t="s">
        <v>24</v>
      </c>
      <c r="C8" s="8">
        <v>14</v>
      </c>
      <c r="D8" s="8">
        <v>5</v>
      </c>
      <c r="E8" s="17">
        <f>IF(AND(F8&gt;0),F8,G8)</f>
        <v>213</v>
      </c>
      <c r="F8" s="16">
        <f>IF(ISERROR(SMALL(H8:AM8,1)+SMALL(H8:AM8,2)+SMALL(H8:AM8,3)+SMALL(H8:AM8,4)+SMALL(H8:AM8,5)),0,SMALL(H8:AM8,1)+SMALL(H8:AM8,2)+SMALL(H8:AM8,3)+SMALL(H8:AM8,4)+SMALL(H8:AM8,5))</f>
        <v>213</v>
      </c>
      <c r="G8" s="16">
        <f>SUM(H8:AM8)</f>
        <v>893</v>
      </c>
      <c r="H8" s="8">
        <v>53</v>
      </c>
      <c r="I8" s="8">
        <v>51</v>
      </c>
      <c r="J8" s="8">
        <v>47</v>
      </c>
      <c r="K8" s="8">
        <v>47</v>
      </c>
      <c r="L8" s="8">
        <v>54</v>
      </c>
      <c r="M8" s="8">
        <v>47</v>
      </c>
      <c r="N8" s="8">
        <v>50</v>
      </c>
      <c r="O8" s="8">
        <v>45</v>
      </c>
      <c r="P8" s="8">
        <v>46</v>
      </c>
      <c r="Q8" s="8">
        <v>50</v>
      </c>
      <c r="R8" s="8"/>
      <c r="S8" s="8"/>
      <c r="T8" s="8"/>
      <c r="U8" s="8"/>
      <c r="V8" s="8"/>
      <c r="W8" s="8"/>
      <c r="X8" s="8">
        <v>42</v>
      </c>
      <c r="Y8" s="8">
        <v>47</v>
      </c>
      <c r="Z8" s="8">
        <v>42</v>
      </c>
      <c r="AA8" s="8">
        <v>48</v>
      </c>
      <c r="AB8" s="8">
        <v>42</v>
      </c>
      <c r="AC8" s="8">
        <v>44</v>
      </c>
      <c r="AD8" s="8">
        <v>43</v>
      </c>
      <c r="AE8" s="8">
        <v>49</v>
      </c>
      <c r="AF8" s="8">
        <v>46</v>
      </c>
      <c r="AG8" s="8"/>
      <c r="AH8" s="8"/>
      <c r="AI8" s="8"/>
      <c r="AJ8" s="8"/>
      <c r="AK8" s="8"/>
      <c r="AL8" s="8"/>
      <c r="AM8" s="8"/>
    </row>
    <row r="9" spans="1:39">
      <c r="A9" s="8">
        <f t="shared" si="2"/>
        <v>5</v>
      </c>
      <c r="B9" s="9" t="s">
        <v>29</v>
      </c>
      <c r="C9" s="8">
        <v>14.5</v>
      </c>
      <c r="D9" s="8">
        <v>5</v>
      </c>
      <c r="E9" s="17">
        <f>IF(AND(F9&gt;0),F9,G9)</f>
        <v>217</v>
      </c>
      <c r="F9" s="16">
        <f t="shared" ref="F9" si="3">IF(ISERROR(SMALL(H9:AM9,1)+SMALL(H9:AM9,2)+SMALL(H9:AM9,3)+SMALL(H9:AM9,4)+SMALL(H9:AM9,5)),0,SMALL(H9:AM9,1)+SMALL(H9:AM9,2)+SMALL(H9:AM9,3)+SMALL(H9:AM9,4)+SMALL(H9:AM9,5))</f>
        <v>217</v>
      </c>
      <c r="G9" s="16">
        <f>SUM(H9:AM9)</f>
        <v>555</v>
      </c>
      <c r="H9" s="8">
        <v>47</v>
      </c>
      <c r="I9" s="8">
        <v>49</v>
      </c>
      <c r="J9" s="8">
        <v>49</v>
      </c>
      <c r="K9" s="8">
        <v>46</v>
      </c>
      <c r="L9" s="8">
        <v>45</v>
      </c>
      <c r="M9" s="8">
        <v>40</v>
      </c>
      <c r="N9" s="8">
        <v>49</v>
      </c>
      <c r="O9" s="8">
        <v>45</v>
      </c>
      <c r="P9" s="8"/>
      <c r="Q9" s="8"/>
      <c r="R9" s="8"/>
      <c r="S9" s="8"/>
      <c r="T9" s="8"/>
      <c r="U9" s="8"/>
      <c r="V9" s="8">
        <v>49</v>
      </c>
      <c r="W9" s="8">
        <v>49</v>
      </c>
      <c r="X9" s="8"/>
      <c r="Y9" s="8"/>
      <c r="Z9" s="8"/>
      <c r="AA9" s="8"/>
      <c r="AB9" s="8"/>
      <c r="AC9" s="8"/>
      <c r="AD9" s="8">
        <v>45</v>
      </c>
      <c r="AE9" s="8">
        <v>42</v>
      </c>
      <c r="AF9" s="8"/>
      <c r="AG9" s="8"/>
      <c r="AH9" s="8"/>
      <c r="AI9" s="8"/>
      <c r="AJ9" s="8"/>
      <c r="AK9" s="8"/>
      <c r="AL9" s="8"/>
      <c r="AM9" s="8"/>
    </row>
    <row r="10" spans="1:39">
      <c r="A10" s="8">
        <f t="shared" si="2"/>
        <v>6</v>
      </c>
      <c r="B10" s="9" t="s">
        <v>46</v>
      </c>
      <c r="C10" s="8">
        <v>13</v>
      </c>
      <c r="D10" s="8">
        <v>5</v>
      </c>
      <c r="E10" s="17">
        <f>IF(AND(F10&gt;0),F10,G10)</f>
        <v>217</v>
      </c>
      <c r="F10" s="16">
        <f>IF(ISERROR(SMALL(H10:AM10,1)+SMALL(H10:AM10,2)+SMALL(H10:AM10,3)+SMALL(H10:AM10,4)+SMALL(H10:AM10,5)),0,SMALL(H10:AM10,1)+SMALL(H10:AM10,2)+SMALL(H10:AM10,3)+SMALL(H10:AM10,4)+SMALL(H10:AM10,5))</f>
        <v>217</v>
      </c>
      <c r="G10" s="16">
        <f>SUM(H10:AM10)</f>
        <v>366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50</v>
      </c>
      <c r="W10" s="8">
        <v>47</v>
      </c>
      <c r="X10" s="8"/>
      <c r="Y10" s="8"/>
      <c r="Z10" s="8">
        <v>39</v>
      </c>
      <c r="AA10" s="8">
        <v>41</v>
      </c>
      <c r="AB10" s="8">
        <v>51</v>
      </c>
      <c r="AC10" s="8">
        <v>48</v>
      </c>
      <c r="AD10" s="8">
        <v>47</v>
      </c>
      <c r="AE10" s="8">
        <v>43</v>
      </c>
      <c r="AF10" s="8"/>
      <c r="AG10" s="8"/>
      <c r="AH10" s="8"/>
      <c r="AI10" s="8"/>
      <c r="AJ10" s="8"/>
      <c r="AK10" s="8"/>
      <c r="AL10" s="8"/>
      <c r="AM10" s="8"/>
    </row>
    <row r="11" spans="1:39">
      <c r="A11" s="8">
        <f t="shared" si="2"/>
        <v>7</v>
      </c>
      <c r="B11" s="9" t="s">
        <v>43</v>
      </c>
      <c r="C11" s="8">
        <v>12.5</v>
      </c>
      <c r="D11" s="8">
        <v>5</v>
      </c>
      <c r="E11" s="17">
        <f t="shared" ref="E11" si="4">IF(AND(F11&gt;0),F11,G11)</f>
        <v>221</v>
      </c>
      <c r="F11" s="16">
        <f t="shared" ref="F11" si="5">IF(ISERROR(SMALL(H11:AM11,1)+SMALL(H11:AM11,2)+SMALL(H11:AM11,3)+SMALL(H11:AM11,4)+SMALL(H11:AM11,5)),0,SMALL(H11:AM11,1)+SMALL(H11:AM11,2)+SMALL(H11:AM11,3)+SMALL(H11:AM11,4)+SMALL(H11:AM11,5))</f>
        <v>221</v>
      </c>
      <c r="G11" s="16">
        <f t="shared" ref="G11" si="6">SUM(H11:AM11)</f>
        <v>369</v>
      </c>
      <c r="H11" s="8"/>
      <c r="I11" s="8"/>
      <c r="J11" s="8"/>
      <c r="K11" s="8"/>
      <c r="L11" s="8"/>
      <c r="M11" s="8"/>
      <c r="N11" s="8">
        <v>50</v>
      </c>
      <c r="O11" s="8">
        <v>45</v>
      </c>
      <c r="P11" s="8">
        <v>44</v>
      </c>
      <c r="Q11" s="8">
        <v>43</v>
      </c>
      <c r="R11" s="8">
        <v>42</v>
      </c>
      <c r="S11" s="8">
        <v>48</v>
      </c>
      <c r="T11" s="8">
        <v>47</v>
      </c>
      <c r="U11" s="8">
        <v>50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>
      <c r="A12" s="8">
        <f t="shared" si="2"/>
        <v>8</v>
      </c>
      <c r="B12" s="9" t="s">
        <v>1</v>
      </c>
      <c r="C12" s="8">
        <v>14.5</v>
      </c>
      <c r="D12" s="8">
        <v>5</v>
      </c>
      <c r="E12" s="17">
        <f t="shared" ref="E12" si="7">IF(AND(F12&gt;0),F12,G12)</f>
        <v>225</v>
      </c>
      <c r="F12" s="16">
        <f>IF(ISERROR(SMALL(H12:AM12,1)+SMALL(H12:AM12,2)+SMALL(H12:AM12,3)+SMALL(H12:AM12,4)+SMALL(H12:AM12,5)),0,SMALL(H12:AM12,1)+SMALL(H12:AM12,2)+SMALL(H12:AM12,3)+SMALL(H12:AM12,4)+SMALL(H12:AM12,5))</f>
        <v>225</v>
      </c>
      <c r="G12" s="16">
        <f t="shared" ref="G12" si="8">SUM(H12:AM12)</f>
        <v>570</v>
      </c>
      <c r="H12" s="8">
        <v>44</v>
      </c>
      <c r="I12" s="8">
        <v>48</v>
      </c>
      <c r="J12" s="8">
        <v>50</v>
      </c>
      <c r="K12" s="8">
        <v>46</v>
      </c>
      <c r="L12" s="8"/>
      <c r="M12" s="8"/>
      <c r="N12" s="8"/>
      <c r="O12" s="8"/>
      <c r="P12" s="8"/>
      <c r="Q12" s="8"/>
      <c r="R12" s="8">
        <v>50</v>
      </c>
      <c r="S12" s="8">
        <v>44</v>
      </c>
      <c r="T12" s="8">
        <v>49</v>
      </c>
      <c r="U12" s="8">
        <v>45</v>
      </c>
      <c r="V12" s="8"/>
      <c r="W12" s="8"/>
      <c r="X12" s="8"/>
      <c r="Y12" s="8"/>
      <c r="Z12" s="8">
        <v>46</v>
      </c>
      <c r="AA12" s="8">
        <v>49</v>
      </c>
      <c r="AB12" s="8"/>
      <c r="AC12" s="8"/>
      <c r="AD12" s="8">
        <v>51</v>
      </c>
      <c r="AE12" s="8">
        <v>48</v>
      </c>
      <c r="AF12" s="8"/>
      <c r="AG12" s="8"/>
      <c r="AH12" s="8"/>
      <c r="AI12" s="8"/>
      <c r="AJ12" s="8"/>
      <c r="AK12" s="8"/>
      <c r="AL12" s="8"/>
      <c r="AM12" s="8"/>
    </row>
    <row r="13" spans="1:39">
      <c r="A13" s="8">
        <f t="shared" si="2"/>
        <v>9</v>
      </c>
      <c r="B13" s="9" t="s">
        <v>35</v>
      </c>
      <c r="C13" s="8">
        <v>14.5</v>
      </c>
      <c r="D13" s="8">
        <v>5</v>
      </c>
      <c r="E13" s="17">
        <f>IF(AND(F13&gt;0),F13,G13)</f>
        <v>234</v>
      </c>
      <c r="F13" s="16">
        <f>IF(ISERROR(SMALL(H13:AM13,1)+SMALL(H13:AM13,2)+SMALL(H13:AM13,3)+SMALL(H13:AM13,4)+SMALL(H13:AM13,5)),0,SMALL(H13:AM13,1)+SMALL(H13:AM13,2)+SMALL(H13:AM13,3)+SMALL(H13:AM13,4)+SMALL(H13:AM13,5))</f>
        <v>234</v>
      </c>
      <c r="G13" s="16">
        <f>SUM(H13:AM13)</f>
        <v>599</v>
      </c>
      <c r="H13" s="8"/>
      <c r="I13" s="8"/>
      <c r="J13" s="8">
        <v>50</v>
      </c>
      <c r="K13" s="8">
        <v>46</v>
      </c>
      <c r="L13" s="8"/>
      <c r="M13" s="8"/>
      <c r="N13" s="8"/>
      <c r="O13" s="8"/>
      <c r="P13" s="8"/>
      <c r="Q13" s="8"/>
      <c r="R13" s="8">
        <v>53</v>
      </c>
      <c r="S13" s="8">
        <v>48</v>
      </c>
      <c r="T13" s="8">
        <v>51</v>
      </c>
      <c r="U13" s="8">
        <v>45</v>
      </c>
      <c r="V13" s="8"/>
      <c r="W13" s="8"/>
      <c r="X13" s="8"/>
      <c r="Y13" s="8"/>
      <c r="Z13" s="8">
        <v>53</v>
      </c>
      <c r="AA13" s="8">
        <v>45</v>
      </c>
      <c r="AB13" s="8">
        <v>52</v>
      </c>
      <c r="AC13" s="8">
        <v>53</v>
      </c>
      <c r="AD13" s="8">
        <v>53</v>
      </c>
      <c r="AE13" s="8">
        <v>50</v>
      </c>
      <c r="AF13" s="8"/>
      <c r="AG13" s="8"/>
      <c r="AH13" s="8"/>
      <c r="AI13" s="8"/>
      <c r="AJ13" s="8"/>
      <c r="AK13" s="8"/>
      <c r="AL13" s="8"/>
      <c r="AM13" s="8"/>
    </row>
    <row r="14" spans="1:39">
      <c r="A14" s="8">
        <f t="shared" si="2"/>
        <v>10</v>
      </c>
      <c r="B14" s="9" t="s">
        <v>45</v>
      </c>
      <c r="C14" s="8">
        <v>14</v>
      </c>
      <c r="D14" s="8">
        <v>2</v>
      </c>
      <c r="E14" s="17">
        <f t="shared" ref="E14" si="9">IF(AND(F14&gt;0),F14,G14)</f>
        <v>92</v>
      </c>
      <c r="F14" s="16">
        <f t="shared" ref="F14" si="10">IF(ISERROR(SMALL(H14:AM14,1)+SMALL(H14:AM14,2)+SMALL(H14:AM14,3)+SMALL(H14:AM14,4)+SMALL(H14:AM14,5)),0,SMALL(H14:AM14,1)+SMALL(H14:AM14,2)+SMALL(H14:AM14,3)+SMALL(H14:AM14,4)+SMALL(H14:AM14,5))</f>
        <v>0</v>
      </c>
      <c r="G14" s="16">
        <f t="shared" ref="G14" si="11">SUM(H14:AM14)</f>
        <v>92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v>47</v>
      </c>
      <c r="S14" s="8">
        <v>45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>
      <c r="A15" s="8"/>
      <c r="B15" s="9"/>
      <c r="C15" s="8"/>
      <c r="D15" s="8"/>
      <c r="E15" s="17">
        <f t="shared" ref="E15:E16" si="12">IF(AND(F15&gt;0),F15,G15)</f>
        <v>0</v>
      </c>
      <c r="F15" s="16">
        <f t="shared" ref="F15:F16" si="13">IF(ISERROR(SMALL(H15:AM15,1)+SMALL(H15:AM15,2)+SMALL(H15:AM15,3)+SMALL(H15:AM15,4)+SMALL(H15:AM15,5)),0,SMALL(H15:AM15,1)+SMALL(H15:AM15,2)+SMALL(H15:AM15,3)+SMALL(H15:AM15,4)+SMALL(H15:AM15,5))</f>
        <v>0</v>
      </c>
      <c r="G15" s="16">
        <f t="shared" ref="G15:G16" si="14">SUM(H15:AM15)</f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>
      <c r="A16" s="8"/>
      <c r="B16" s="9"/>
      <c r="C16" s="8"/>
      <c r="D16" s="8"/>
      <c r="E16" s="17">
        <f t="shared" si="12"/>
        <v>0</v>
      </c>
      <c r="F16" s="16">
        <f t="shared" si="13"/>
        <v>0</v>
      </c>
      <c r="G16" s="16">
        <f t="shared" si="14"/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</sheetData>
  <mergeCells count="3">
    <mergeCell ref="B1:E1"/>
    <mergeCell ref="B2:E2"/>
    <mergeCell ref="A4:X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workbookViewId="0">
      <selection activeCell="A38" sqref="A38"/>
    </sheetView>
  </sheetViews>
  <sheetFormatPr defaultColWidth="9.140625" defaultRowHeight="15"/>
  <cols>
    <col min="1" max="1" width="8.42578125" style="1" bestFit="1" customWidth="1"/>
    <col min="2" max="2" width="21.28515625" style="7" customWidth="1"/>
    <col min="3" max="3" width="5.140625" style="1" bestFit="1" customWidth="1"/>
    <col min="4" max="4" width="5.140625" style="1" customWidth="1"/>
    <col min="5" max="5" width="6.140625" style="1" bestFit="1" customWidth="1"/>
    <col min="6" max="6" width="10.5703125" style="1" bestFit="1" customWidth="1"/>
    <col min="7" max="8" width="10.5703125" style="1" hidden="1" customWidth="1"/>
    <col min="9" max="9" width="4.5703125" style="1" bestFit="1" customWidth="1"/>
    <col min="10" max="10" width="4.140625" style="1" bestFit="1" customWidth="1"/>
    <col min="11" max="11" width="4.5703125" style="1" bestFit="1" customWidth="1"/>
    <col min="12" max="12" width="4.140625" style="1" bestFit="1" customWidth="1"/>
    <col min="13" max="13" width="4.5703125" style="1" bestFit="1" customWidth="1"/>
    <col min="14" max="14" width="4.140625" style="1" bestFit="1" customWidth="1"/>
    <col min="15" max="15" width="4.5703125" style="1" bestFit="1" customWidth="1"/>
    <col min="16" max="16" width="4.140625" style="1" bestFit="1" customWidth="1"/>
    <col min="17" max="17" width="4.42578125" style="1" bestFit="1" customWidth="1"/>
    <col min="18" max="18" width="4" style="1" bestFit="1" customWidth="1"/>
    <col min="19" max="27" width="4.5703125" style="1" bestFit="1" customWidth="1"/>
    <col min="28" max="28" width="4.28515625" style="1" bestFit="1" customWidth="1"/>
    <col min="29" max="29" width="4.5703125" style="1" bestFit="1" customWidth="1"/>
    <col min="30" max="32" width="4.7109375" style="1" customWidth="1"/>
    <col min="33" max="40" width="4.7109375" style="7" customWidth="1"/>
    <col min="41" max="16384" width="9.140625" style="7"/>
  </cols>
  <sheetData>
    <row r="1" spans="1:41">
      <c r="A1" s="2"/>
      <c r="B1" s="37" t="s">
        <v>31</v>
      </c>
      <c r="C1" s="37"/>
      <c r="D1" s="37"/>
      <c r="E1" s="37"/>
      <c r="F1" s="37"/>
      <c r="G1" s="35"/>
      <c r="H1" s="35"/>
      <c r="I1" s="35">
        <v>3</v>
      </c>
      <c r="J1" s="35">
        <v>3</v>
      </c>
      <c r="K1" s="35">
        <v>10</v>
      </c>
      <c r="L1" s="35">
        <v>10</v>
      </c>
      <c r="M1" s="35">
        <v>17</v>
      </c>
      <c r="N1" s="35">
        <v>17</v>
      </c>
      <c r="O1" s="35">
        <v>24</v>
      </c>
      <c r="P1" s="35">
        <v>24</v>
      </c>
      <c r="Q1" s="35">
        <v>31</v>
      </c>
      <c r="R1" s="35">
        <v>31</v>
      </c>
      <c r="S1" s="35">
        <v>7</v>
      </c>
      <c r="T1" s="35">
        <v>7</v>
      </c>
      <c r="U1" s="35">
        <v>14</v>
      </c>
      <c r="V1" s="35">
        <v>14</v>
      </c>
      <c r="W1" s="35">
        <v>21</v>
      </c>
      <c r="X1" s="35">
        <v>21</v>
      </c>
      <c r="Y1" s="35">
        <v>5</v>
      </c>
      <c r="Z1" s="35">
        <v>5</v>
      </c>
      <c r="AA1" s="35">
        <v>12</v>
      </c>
      <c r="AB1" s="35">
        <v>12</v>
      </c>
      <c r="AC1" s="35">
        <v>19</v>
      </c>
      <c r="AD1" s="35">
        <v>19</v>
      </c>
      <c r="AE1" s="35">
        <v>26</v>
      </c>
      <c r="AF1" s="35">
        <v>26</v>
      </c>
      <c r="AG1" s="35">
        <v>2</v>
      </c>
      <c r="AH1" s="35">
        <v>2</v>
      </c>
      <c r="AI1" s="35"/>
      <c r="AJ1" s="35"/>
      <c r="AK1" s="35"/>
      <c r="AL1" s="35"/>
      <c r="AM1" s="35"/>
      <c r="AN1" s="35"/>
    </row>
    <row r="2" spans="1:41">
      <c r="A2" s="2"/>
      <c r="B2" s="38" t="s">
        <v>50</v>
      </c>
      <c r="C2" s="39"/>
      <c r="D2" s="39"/>
      <c r="E2" s="39"/>
      <c r="F2" s="40"/>
      <c r="G2" s="35"/>
      <c r="H2" s="35"/>
      <c r="I2" s="35" t="s">
        <v>12</v>
      </c>
      <c r="J2" s="35" t="s">
        <v>12</v>
      </c>
      <c r="K2" s="35" t="s">
        <v>12</v>
      </c>
      <c r="L2" s="35" t="s">
        <v>12</v>
      </c>
      <c r="M2" s="35" t="s">
        <v>12</v>
      </c>
      <c r="N2" s="35" t="s">
        <v>12</v>
      </c>
      <c r="O2" s="35" t="s">
        <v>12</v>
      </c>
      <c r="P2" s="35" t="s">
        <v>12</v>
      </c>
      <c r="Q2" s="35" t="s">
        <v>12</v>
      </c>
      <c r="R2" s="35" t="s">
        <v>12</v>
      </c>
      <c r="S2" s="35" t="s">
        <v>20</v>
      </c>
      <c r="T2" s="35" t="s">
        <v>20</v>
      </c>
      <c r="U2" s="35" t="s">
        <v>20</v>
      </c>
      <c r="V2" s="35" t="s">
        <v>20</v>
      </c>
      <c r="W2" s="35" t="s">
        <v>20</v>
      </c>
      <c r="X2" s="35" t="s">
        <v>20</v>
      </c>
      <c r="Y2" s="35" t="s">
        <v>47</v>
      </c>
      <c r="Z2" s="35" t="s">
        <v>47</v>
      </c>
      <c r="AA2" s="35" t="s">
        <v>47</v>
      </c>
      <c r="AB2" s="35" t="s">
        <v>47</v>
      </c>
      <c r="AC2" s="35" t="s">
        <v>47</v>
      </c>
      <c r="AD2" s="35" t="s">
        <v>47</v>
      </c>
      <c r="AE2" s="35" t="s">
        <v>47</v>
      </c>
      <c r="AF2" s="35" t="s">
        <v>47</v>
      </c>
      <c r="AG2" s="35" t="s">
        <v>48</v>
      </c>
      <c r="AH2" s="35" t="s">
        <v>48</v>
      </c>
      <c r="AI2" s="35"/>
      <c r="AJ2" s="35"/>
      <c r="AK2" s="35"/>
      <c r="AL2" s="35"/>
      <c r="AM2" s="35"/>
      <c r="AN2" s="35"/>
    </row>
    <row r="3" spans="1:41" ht="45">
      <c r="A3" s="35" t="s">
        <v>7</v>
      </c>
      <c r="B3" s="35" t="s">
        <v>8</v>
      </c>
      <c r="C3" s="35" t="s">
        <v>9</v>
      </c>
      <c r="D3" s="35" t="s">
        <v>10</v>
      </c>
      <c r="E3" s="15" t="s">
        <v>49</v>
      </c>
      <c r="F3" s="15" t="s">
        <v>18</v>
      </c>
      <c r="G3" s="35" t="s">
        <v>19</v>
      </c>
      <c r="H3" s="35" t="s">
        <v>11</v>
      </c>
      <c r="I3" s="35" t="s">
        <v>13</v>
      </c>
      <c r="J3" s="35" t="s">
        <v>14</v>
      </c>
      <c r="K3" s="35" t="s">
        <v>13</v>
      </c>
      <c r="L3" s="35" t="s">
        <v>14</v>
      </c>
      <c r="M3" s="35" t="s">
        <v>13</v>
      </c>
      <c r="N3" s="35" t="s">
        <v>14</v>
      </c>
      <c r="O3" s="35" t="s">
        <v>13</v>
      </c>
      <c r="P3" s="35" t="s">
        <v>14</v>
      </c>
      <c r="Q3" s="35" t="s">
        <v>13</v>
      </c>
      <c r="R3" s="35" t="s">
        <v>14</v>
      </c>
      <c r="S3" s="35" t="s">
        <v>13</v>
      </c>
      <c r="T3" s="35" t="s">
        <v>14</v>
      </c>
      <c r="U3" s="35" t="s">
        <v>13</v>
      </c>
      <c r="V3" s="35" t="s">
        <v>14</v>
      </c>
      <c r="W3" s="35" t="s">
        <v>13</v>
      </c>
      <c r="X3" s="35" t="s">
        <v>14</v>
      </c>
      <c r="Y3" s="35" t="s">
        <v>13</v>
      </c>
      <c r="Z3" s="35" t="s">
        <v>14</v>
      </c>
      <c r="AA3" s="35" t="s">
        <v>13</v>
      </c>
      <c r="AB3" s="35" t="s">
        <v>14</v>
      </c>
      <c r="AC3" s="35" t="s">
        <v>13</v>
      </c>
      <c r="AD3" s="35" t="s">
        <v>14</v>
      </c>
      <c r="AE3" s="35" t="s">
        <v>13</v>
      </c>
      <c r="AF3" s="35" t="s">
        <v>14</v>
      </c>
      <c r="AG3" s="35" t="s">
        <v>13</v>
      </c>
      <c r="AH3" s="35" t="s">
        <v>14</v>
      </c>
      <c r="AI3" s="35" t="s">
        <v>13</v>
      </c>
      <c r="AJ3" s="35" t="s">
        <v>14</v>
      </c>
      <c r="AK3" s="35" t="s">
        <v>13</v>
      </c>
      <c r="AL3" s="35" t="s">
        <v>14</v>
      </c>
      <c r="AM3" s="35"/>
      <c r="AN3" s="35"/>
    </row>
    <row r="4" spans="1:41" ht="6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1">
      <c r="A5" s="8">
        <v>1</v>
      </c>
      <c r="B5" s="9" t="s">
        <v>17</v>
      </c>
      <c r="C5" s="8">
        <v>10</v>
      </c>
      <c r="D5" s="8">
        <v>5</v>
      </c>
      <c r="E5" s="36">
        <f t="shared" ref="E5:E24" si="0">F5-5*C5</f>
        <v>129</v>
      </c>
      <c r="F5" s="17">
        <f t="shared" ref="F5:F15" si="1">IF(AND(G5&gt;0),G5,H5)</f>
        <v>179</v>
      </c>
      <c r="G5" s="16">
        <f t="shared" ref="G5:G14" si="2">IF(ISERROR(SMALL(I5:AN5,1)+SMALL(I5:AN5,2)+SMALL(I5:AN5,3)+SMALL(I5:AN5,4)+SMALL(I5:AN5,5)),0,SMALL(I5:AN5,1)+SMALL(I5:AN5,2)+SMALL(I5:AN5,3)+SMALL(I5:AN5,4)+SMALL(I5:AN5,5))</f>
        <v>179</v>
      </c>
      <c r="H5" s="16">
        <f t="shared" ref="H5" si="3">SUM(I5:AN5)</f>
        <v>919</v>
      </c>
      <c r="I5" s="8">
        <v>39</v>
      </c>
      <c r="J5" s="8">
        <v>37</v>
      </c>
      <c r="K5" s="8">
        <v>39</v>
      </c>
      <c r="L5" s="8">
        <v>36</v>
      </c>
      <c r="M5" s="8">
        <v>39</v>
      </c>
      <c r="N5" s="8">
        <v>39</v>
      </c>
      <c r="O5" s="8">
        <v>39</v>
      </c>
      <c r="P5" s="8">
        <v>44</v>
      </c>
      <c r="Q5" s="8">
        <v>37</v>
      </c>
      <c r="R5" s="8">
        <v>38</v>
      </c>
      <c r="S5" s="8">
        <v>38</v>
      </c>
      <c r="T5" s="8">
        <v>40</v>
      </c>
      <c r="U5" s="8">
        <v>38</v>
      </c>
      <c r="V5" s="8">
        <v>36</v>
      </c>
      <c r="W5" s="8">
        <v>38</v>
      </c>
      <c r="X5" s="8">
        <v>38</v>
      </c>
      <c r="Y5" s="8">
        <v>37</v>
      </c>
      <c r="Z5" s="8">
        <v>41</v>
      </c>
      <c r="AA5" s="8">
        <v>40</v>
      </c>
      <c r="AB5" s="8">
        <v>36</v>
      </c>
      <c r="AC5" s="8">
        <v>39</v>
      </c>
      <c r="AD5" s="8">
        <v>37</v>
      </c>
      <c r="AE5" s="8">
        <v>34</v>
      </c>
      <c r="AF5" s="8">
        <v>40</v>
      </c>
      <c r="AG5" s="8"/>
      <c r="AH5" s="8"/>
      <c r="AI5" s="8"/>
      <c r="AJ5" s="8"/>
      <c r="AK5" s="8"/>
      <c r="AL5" s="8"/>
      <c r="AM5" s="8"/>
      <c r="AN5" s="8"/>
    </row>
    <row r="6" spans="1:41">
      <c r="A6" s="8">
        <f>1+A5</f>
        <v>2</v>
      </c>
      <c r="B6" s="9" t="s">
        <v>15</v>
      </c>
      <c r="C6" s="8">
        <v>12</v>
      </c>
      <c r="D6" s="8">
        <v>5</v>
      </c>
      <c r="E6" s="36">
        <f t="shared" si="0"/>
        <v>130</v>
      </c>
      <c r="F6" s="17">
        <f t="shared" si="1"/>
        <v>190</v>
      </c>
      <c r="G6" s="16">
        <f t="shared" si="2"/>
        <v>190</v>
      </c>
      <c r="H6" s="16">
        <f t="shared" ref="H6:H15" si="4">SUM(I6:AN6)</f>
        <v>601</v>
      </c>
      <c r="I6" s="8">
        <v>42</v>
      </c>
      <c r="J6" s="8">
        <v>42</v>
      </c>
      <c r="K6" s="8"/>
      <c r="L6" s="8"/>
      <c r="M6" s="8">
        <v>51</v>
      </c>
      <c r="N6" s="8">
        <v>46</v>
      </c>
      <c r="O6" s="8">
        <v>47</v>
      </c>
      <c r="P6" s="8">
        <v>38</v>
      </c>
      <c r="Q6" s="8">
        <v>35</v>
      </c>
      <c r="R6" s="8">
        <v>41</v>
      </c>
      <c r="S6" s="8">
        <v>42</v>
      </c>
      <c r="T6" s="8">
        <v>38</v>
      </c>
      <c r="U6" s="8">
        <v>40</v>
      </c>
      <c r="V6" s="8">
        <v>39</v>
      </c>
      <c r="W6" s="8">
        <v>48</v>
      </c>
      <c r="X6" s="8">
        <v>52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1">
      <c r="A7" s="8">
        <f t="shared" ref="A7:A37" si="5">1+A6</f>
        <v>3</v>
      </c>
      <c r="B7" s="9" t="s">
        <v>34</v>
      </c>
      <c r="C7" s="8">
        <v>10</v>
      </c>
      <c r="D7" s="8">
        <v>5</v>
      </c>
      <c r="E7" s="36">
        <f t="shared" si="0"/>
        <v>135</v>
      </c>
      <c r="F7" s="17">
        <f t="shared" si="1"/>
        <v>185</v>
      </c>
      <c r="G7" s="16">
        <f t="shared" si="2"/>
        <v>185</v>
      </c>
      <c r="H7" s="16">
        <f t="shared" si="4"/>
        <v>634</v>
      </c>
      <c r="I7" s="8">
        <v>42</v>
      </c>
      <c r="J7" s="8">
        <v>35</v>
      </c>
      <c r="K7" s="8">
        <v>40</v>
      </c>
      <c r="L7" s="8">
        <v>38</v>
      </c>
      <c r="M7" s="8">
        <v>43</v>
      </c>
      <c r="N7" s="8">
        <v>42</v>
      </c>
      <c r="O7" s="8">
        <v>42</v>
      </c>
      <c r="P7" s="8">
        <v>41</v>
      </c>
      <c r="Q7" s="8">
        <v>38</v>
      </c>
      <c r="R7" s="8">
        <v>36</v>
      </c>
      <c r="S7" s="8">
        <v>38</v>
      </c>
      <c r="T7" s="8">
        <v>38</v>
      </c>
      <c r="U7" s="8">
        <v>40</v>
      </c>
      <c r="V7" s="8">
        <v>38</v>
      </c>
      <c r="W7" s="8">
        <v>42</v>
      </c>
      <c r="X7" s="8">
        <v>41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1">
      <c r="A8" s="8">
        <f t="shared" si="5"/>
        <v>4</v>
      </c>
      <c r="B8" s="9" t="s">
        <v>36</v>
      </c>
      <c r="C8" s="8">
        <v>6.5</v>
      </c>
      <c r="D8" s="8">
        <v>5</v>
      </c>
      <c r="E8" s="36">
        <f t="shared" si="0"/>
        <v>136.5</v>
      </c>
      <c r="F8" s="17">
        <f t="shared" si="1"/>
        <v>169</v>
      </c>
      <c r="G8" s="16">
        <f t="shared" si="2"/>
        <v>169</v>
      </c>
      <c r="H8" s="16">
        <f t="shared" si="4"/>
        <v>871</v>
      </c>
      <c r="I8" s="8"/>
      <c r="J8" s="8"/>
      <c r="K8" s="8">
        <v>41</v>
      </c>
      <c r="L8" s="8">
        <v>38</v>
      </c>
      <c r="M8" s="8">
        <v>41</v>
      </c>
      <c r="N8" s="8">
        <v>41</v>
      </c>
      <c r="O8" s="8">
        <v>38</v>
      </c>
      <c r="P8" s="8">
        <v>40</v>
      </c>
      <c r="Q8" s="8">
        <v>41</v>
      </c>
      <c r="R8" s="8">
        <v>31</v>
      </c>
      <c r="S8" s="8">
        <v>35</v>
      </c>
      <c r="T8" s="8">
        <v>34</v>
      </c>
      <c r="U8" s="8">
        <v>37</v>
      </c>
      <c r="V8" s="8">
        <v>37</v>
      </c>
      <c r="W8" s="8">
        <v>41</v>
      </c>
      <c r="X8" s="8">
        <v>39</v>
      </c>
      <c r="Y8" s="8">
        <v>41</v>
      </c>
      <c r="Z8" s="8">
        <v>34</v>
      </c>
      <c r="AA8" s="8">
        <v>37</v>
      </c>
      <c r="AB8" s="8">
        <v>40</v>
      </c>
      <c r="AC8" s="8">
        <v>35</v>
      </c>
      <c r="AD8" s="8">
        <v>35</v>
      </c>
      <c r="AE8" s="8">
        <v>39</v>
      </c>
      <c r="AF8" s="8">
        <v>35</v>
      </c>
      <c r="AG8" s="8">
        <v>41</v>
      </c>
      <c r="AH8" s="8"/>
      <c r="AI8" s="8"/>
      <c r="AJ8" s="8"/>
      <c r="AK8" s="8"/>
      <c r="AL8" s="8"/>
      <c r="AM8" s="8"/>
      <c r="AN8" s="8"/>
      <c r="AO8" s="7" t="s">
        <v>52</v>
      </c>
    </row>
    <row r="9" spans="1:41">
      <c r="A9" s="8">
        <f t="shared" si="5"/>
        <v>5</v>
      </c>
      <c r="B9" s="9" t="s">
        <v>22</v>
      </c>
      <c r="C9" s="8">
        <v>7.5</v>
      </c>
      <c r="D9" s="8">
        <v>5</v>
      </c>
      <c r="E9" s="36">
        <f t="shared" si="0"/>
        <v>136.5</v>
      </c>
      <c r="F9" s="17">
        <f t="shared" si="1"/>
        <v>174</v>
      </c>
      <c r="G9" s="16">
        <f t="shared" si="2"/>
        <v>174</v>
      </c>
      <c r="H9" s="16">
        <f t="shared" si="4"/>
        <v>768</v>
      </c>
      <c r="I9" s="8">
        <v>41</v>
      </c>
      <c r="J9" s="8">
        <v>40</v>
      </c>
      <c r="K9" s="8">
        <v>40</v>
      </c>
      <c r="L9" s="8">
        <v>34</v>
      </c>
      <c r="M9" s="8">
        <v>42</v>
      </c>
      <c r="N9" s="8">
        <v>36</v>
      </c>
      <c r="O9" s="8">
        <v>36</v>
      </c>
      <c r="P9" s="8">
        <v>36</v>
      </c>
      <c r="Q9" s="8">
        <v>35</v>
      </c>
      <c r="R9" s="8">
        <v>36</v>
      </c>
      <c r="S9" s="8">
        <v>41</v>
      </c>
      <c r="T9" s="8">
        <v>39</v>
      </c>
      <c r="U9" s="8">
        <v>38</v>
      </c>
      <c r="V9" s="8">
        <v>35</v>
      </c>
      <c r="W9" s="8">
        <v>34</v>
      </c>
      <c r="X9" s="8">
        <v>36</v>
      </c>
      <c r="Y9" s="8">
        <v>45</v>
      </c>
      <c r="Z9" s="8">
        <v>43</v>
      </c>
      <c r="AA9" s="8">
        <v>39</v>
      </c>
      <c r="AB9" s="8">
        <v>42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7" t="s">
        <v>52</v>
      </c>
    </row>
    <row r="10" spans="1:41">
      <c r="A10" s="8">
        <f t="shared" si="5"/>
        <v>6</v>
      </c>
      <c r="B10" s="9" t="s">
        <v>21</v>
      </c>
      <c r="C10" s="8">
        <v>9.5</v>
      </c>
      <c r="D10" s="8">
        <v>5</v>
      </c>
      <c r="E10" s="36">
        <f t="shared" si="0"/>
        <v>136.5</v>
      </c>
      <c r="F10" s="17">
        <f t="shared" si="1"/>
        <v>184</v>
      </c>
      <c r="G10" s="16">
        <f t="shared" si="2"/>
        <v>184</v>
      </c>
      <c r="H10" s="16">
        <f t="shared" si="4"/>
        <v>1034</v>
      </c>
      <c r="I10" s="8">
        <v>41</v>
      </c>
      <c r="J10" s="8">
        <v>37</v>
      </c>
      <c r="K10" s="8">
        <v>43</v>
      </c>
      <c r="L10" s="8">
        <v>40</v>
      </c>
      <c r="M10" s="8">
        <v>40</v>
      </c>
      <c r="N10" s="8">
        <v>45</v>
      </c>
      <c r="O10" s="8">
        <v>43</v>
      </c>
      <c r="P10" s="8">
        <v>42</v>
      </c>
      <c r="Q10" s="8">
        <v>38</v>
      </c>
      <c r="R10" s="8">
        <v>45</v>
      </c>
      <c r="S10" s="8">
        <v>37</v>
      </c>
      <c r="T10" s="8">
        <v>39</v>
      </c>
      <c r="U10" s="8">
        <v>36</v>
      </c>
      <c r="V10" s="8">
        <v>38</v>
      </c>
      <c r="W10" s="8">
        <v>41</v>
      </c>
      <c r="X10" s="8">
        <v>37</v>
      </c>
      <c r="Y10" s="8">
        <v>40</v>
      </c>
      <c r="Z10" s="8">
        <v>37</v>
      </c>
      <c r="AA10" s="8">
        <v>41</v>
      </c>
      <c r="AB10" s="8">
        <v>37</v>
      </c>
      <c r="AC10" s="8">
        <v>41</v>
      </c>
      <c r="AD10" s="8">
        <v>39</v>
      </c>
      <c r="AE10" s="8">
        <v>39</v>
      </c>
      <c r="AF10" s="8">
        <v>41</v>
      </c>
      <c r="AG10" s="8">
        <v>37</v>
      </c>
      <c r="AH10" s="8">
        <v>40</v>
      </c>
      <c r="AI10" s="8"/>
      <c r="AJ10" s="8"/>
      <c r="AK10" s="8"/>
      <c r="AL10" s="8"/>
      <c r="AM10" s="8"/>
      <c r="AN10" s="8"/>
    </row>
    <row r="11" spans="1:41">
      <c r="A11" s="8">
        <f t="shared" si="5"/>
        <v>7</v>
      </c>
      <c r="B11" s="9" t="s">
        <v>33</v>
      </c>
      <c r="C11" s="8">
        <v>9</v>
      </c>
      <c r="D11" s="8">
        <v>5</v>
      </c>
      <c r="E11" s="36">
        <f t="shared" si="0"/>
        <v>137</v>
      </c>
      <c r="F11" s="17">
        <f t="shared" si="1"/>
        <v>182</v>
      </c>
      <c r="G11" s="16">
        <f t="shared" si="2"/>
        <v>182</v>
      </c>
      <c r="H11" s="16">
        <f t="shared" si="4"/>
        <v>1034</v>
      </c>
      <c r="I11" s="8">
        <v>39</v>
      </c>
      <c r="J11" s="8">
        <v>37</v>
      </c>
      <c r="K11" s="8">
        <v>37</v>
      </c>
      <c r="L11" s="8">
        <v>37</v>
      </c>
      <c r="M11" s="8">
        <v>43</v>
      </c>
      <c r="N11" s="8">
        <v>40</v>
      </c>
      <c r="O11" s="8">
        <v>39</v>
      </c>
      <c r="P11" s="8">
        <v>38</v>
      </c>
      <c r="Q11" s="8">
        <v>35</v>
      </c>
      <c r="R11" s="8">
        <v>46</v>
      </c>
      <c r="S11" s="8">
        <v>38</v>
      </c>
      <c r="T11" s="8">
        <v>36</v>
      </c>
      <c r="U11" s="8">
        <v>41</v>
      </c>
      <c r="V11" s="8">
        <v>40</v>
      </c>
      <c r="W11" s="8">
        <v>41</v>
      </c>
      <c r="X11" s="8">
        <v>43</v>
      </c>
      <c r="Y11" s="8">
        <v>44</v>
      </c>
      <c r="Z11" s="8">
        <v>43</v>
      </c>
      <c r="AA11" s="8">
        <v>37</v>
      </c>
      <c r="AB11" s="8">
        <v>42</v>
      </c>
      <c r="AC11" s="8">
        <v>40</v>
      </c>
      <c r="AD11" s="8">
        <v>43</v>
      </c>
      <c r="AE11" s="8">
        <v>37</v>
      </c>
      <c r="AF11" s="8">
        <v>39</v>
      </c>
      <c r="AG11" s="8">
        <v>37</v>
      </c>
      <c r="AH11" s="8">
        <v>42</v>
      </c>
      <c r="AI11" s="8"/>
      <c r="AJ11" s="8"/>
      <c r="AK11" s="8"/>
      <c r="AL11" s="8"/>
      <c r="AM11" s="8"/>
      <c r="AN11" s="8"/>
    </row>
    <row r="12" spans="1:41">
      <c r="A12" s="8">
        <f t="shared" si="5"/>
        <v>8</v>
      </c>
      <c r="B12" s="9" t="s">
        <v>26</v>
      </c>
      <c r="C12" s="8">
        <v>14.5</v>
      </c>
      <c r="D12" s="8">
        <v>5</v>
      </c>
      <c r="E12" s="36">
        <f t="shared" si="0"/>
        <v>137.5</v>
      </c>
      <c r="F12" s="17">
        <f t="shared" si="1"/>
        <v>210</v>
      </c>
      <c r="G12" s="16">
        <f t="shared" si="2"/>
        <v>210</v>
      </c>
      <c r="H12" s="16">
        <f t="shared" si="4"/>
        <v>819</v>
      </c>
      <c r="I12" s="8">
        <v>48</v>
      </c>
      <c r="J12" s="8">
        <v>45</v>
      </c>
      <c r="K12" s="8">
        <v>48</v>
      </c>
      <c r="L12" s="8">
        <v>49</v>
      </c>
      <c r="M12" s="8"/>
      <c r="N12" s="8"/>
      <c r="O12" s="8"/>
      <c r="P12" s="8"/>
      <c r="Q12" s="8">
        <v>45</v>
      </c>
      <c r="R12" s="8">
        <v>48</v>
      </c>
      <c r="S12" s="8">
        <v>42</v>
      </c>
      <c r="T12" s="8">
        <v>48</v>
      </c>
      <c r="U12" s="8">
        <v>43</v>
      </c>
      <c r="V12" s="8"/>
      <c r="W12" s="8">
        <v>47</v>
      </c>
      <c r="X12" s="8">
        <v>50</v>
      </c>
      <c r="Y12" s="8"/>
      <c r="Z12" s="8"/>
      <c r="AA12" s="8">
        <v>46</v>
      </c>
      <c r="AB12" s="8">
        <v>40</v>
      </c>
      <c r="AC12" s="8">
        <v>44</v>
      </c>
      <c r="AD12" s="8">
        <v>44</v>
      </c>
      <c r="AE12" s="8">
        <v>45</v>
      </c>
      <c r="AF12" s="8">
        <v>46</v>
      </c>
      <c r="AG12" s="8">
        <v>41</v>
      </c>
      <c r="AH12" s="8"/>
      <c r="AI12" s="8"/>
      <c r="AJ12" s="8"/>
      <c r="AK12" s="8"/>
      <c r="AL12" s="8"/>
      <c r="AM12" s="8"/>
      <c r="AN12" s="8"/>
    </row>
    <row r="13" spans="1:41">
      <c r="A13" s="8">
        <f t="shared" si="5"/>
        <v>9</v>
      </c>
      <c r="B13" s="9" t="s">
        <v>23</v>
      </c>
      <c r="C13" s="8">
        <v>11.5</v>
      </c>
      <c r="D13" s="8">
        <v>5</v>
      </c>
      <c r="E13" s="36">
        <f t="shared" si="0"/>
        <v>138.5</v>
      </c>
      <c r="F13" s="17">
        <f t="shared" si="1"/>
        <v>196</v>
      </c>
      <c r="G13" s="16">
        <f t="shared" si="2"/>
        <v>196</v>
      </c>
      <c r="H13" s="16">
        <f t="shared" si="4"/>
        <v>592</v>
      </c>
      <c r="I13" s="8">
        <v>41</v>
      </c>
      <c r="J13" s="8">
        <v>39</v>
      </c>
      <c r="K13" s="8"/>
      <c r="L13" s="8"/>
      <c r="M13" s="8">
        <v>45</v>
      </c>
      <c r="N13" s="8">
        <v>43</v>
      </c>
      <c r="O13" s="8">
        <v>42</v>
      </c>
      <c r="P13" s="8">
        <v>47</v>
      </c>
      <c r="Q13" s="8">
        <v>41</v>
      </c>
      <c r="R13" s="8">
        <v>38</v>
      </c>
      <c r="S13" s="8">
        <v>47</v>
      </c>
      <c r="T13" s="8">
        <v>39</v>
      </c>
      <c r="U13" s="8">
        <v>39</v>
      </c>
      <c r="V13" s="8">
        <v>43</v>
      </c>
      <c r="W13" s="8">
        <v>45</v>
      </c>
      <c r="X13" s="8">
        <v>43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1">
      <c r="A14" s="8">
        <f t="shared" si="5"/>
        <v>10</v>
      </c>
      <c r="B14" s="9" t="s">
        <v>3</v>
      </c>
      <c r="C14" s="8">
        <v>4</v>
      </c>
      <c r="D14" s="8">
        <v>5</v>
      </c>
      <c r="E14" s="36">
        <f t="shared" si="0"/>
        <v>139</v>
      </c>
      <c r="F14" s="17">
        <f t="shared" si="1"/>
        <v>159</v>
      </c>
      <c r="G14" s="16">
        <f t="shared" si="2"/>
        <v>159</v>
      </c>
      <c r="H14" s="16">
        <f t="shared" si="4"/>
        <v>713</v>
      </c>
      <c r="I14" s="8">
        <v>38</v>
      </c>
      <c r="J14" s="8">
        <v>38</v>
      </c>
      <c r="K14" s="8">
        <v>33</v>
      </c>
      <c r="L14" s="8">
        <v>38</v>
      </c>
      <c r="M14" s="8">
        <v>36</v>
      </c>
      <c r="N14" s="8">
        <v>33</v>
      </c>
      <c r="O14" s="8">
        <v>35</v>
      </c>
      <c r="P14" s="8">
        <v>31</v>
      </c>
      <c r="Q14" s="8">
        <v>42</v>
      </c>
      <c r="R14" s="8">
        <v>38</v>
      </c>
      <c r="S14" s="8">
        <v>33</v>
      </c>
      <c r="T14" s="8">
        <v>32</v>
      </c>
      <c r="U14" s="8">
        <v>33</v>
      </c>
      <c r="V14" s="8">
        <v>30</v>
      </c>
      <c r="W14" s="8">
        <v>42</v>
      </c>
      <c r="X14" s="8">
        <v>36</v>
      </c>
      <c r="Y14" s="8">
        <v>37</v>
      </c>
      <c r="Z14" s="8">
        <v>37</v>
      </c>
      <c r="AA14" s="8">
        <v>36</v>
      </c>
      <c r="AB14" s="8">
        <v>35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1">
      <c r="A15" s="8">
        <f t="shared" si="5"/>
        <v>11</v>
      </c>
      <c r="B15" s="9" t="s">
        <v>28</v>
      </c>
      <c r="C15" s="8">
        <v>7.5</v>
      </c>
      <c r="D15" s="8">
        <v>5</v>
      </c>
      <c r="E15" s="36">
        <f t="shared" si="0"/>
        <v>139.5</v>
      </c>
      <c r="F15" s="17">
        <f t="shared" si="1"/>
        <v>177</v>
      </c>
      <c r="G15" s="16">
        <f t="shared" ref="G15" si="6">IF(ISERROR(SMALL(I15:AN15,1)+SMALL(I15:AN15,2)+SMALL(I15:AN15,3)+SMALL(I15:AN15,4)+SMALL(I15:AN15,5)),0,SMALL(I15:AN15,1)+SMALL(I15:AN15,2)+SMALL(I15:AN15,3)+SMALL(I15:AN15,4)+SMALL(I15:AN15,5))</f>
        <v>177</v>
      </c>
      <c r="H15" s="16">
        <f t="shared" si="4"/>
        <v>942</v>
      </c>
      <c r="I15" s="8">
        <v>36</v>
      </c>
      <c r="J15" s="8">
        <v>37</v>
      </c>
      <c r="K15" s="8">
        <v>42</v>
      </c>
      <c r="L15" s="8">
        <v>37</v>
      </c>
      <c r="M15" s="8">
        <v>36</v>
      </c>
      <c r="N15" s="8">
        <v>40</v>
      </c>
      <c r="O15" s="8">
        <v>38</v>
      </c>
      <c r="P15" s="8">
        <v>44</v>
      </c>
      <c r="Q15" s="8">
        <v>36</v>
      </c>
      <c r="R15" s="8">
        <v>34</v>
      </c>
      <c r="S15" s="8">
        <v>36</v>
      </c>
      <c r="T15" s="8">
        <v>38</v>
      </c>
      <c r="U15" s="8">
        <v>35</v>
      </c>
      <c r="V15" s="8">
        <v>39</v>
      </c>
      <c r="W15" s="8">
        <v>45</v>
      </c>
      <c r="X15" s="8">
        <v>44</v>
      </c>
      <c r="Y15" s="8">
        <v>43</v>
      </c>
      <c r="Z15" s="8">
        <v>43</v>
      </c>
      <c r="AA15" s="8">
        <v>41</v>
      </c>
      <c r="AB15" s="8">
        <v>41</v>
      </c>
      <c r="AC15" s="8">
        <v>38</v>
      </c>
      <c r="AD15" s="8">
        <v>39</v>
      </c>
      <c r="AE15" s="8">
        <v>40</v>
      </c>
      <c r="AF15" s="8">
        <v>40</v>
      </c>
      <c r="AG15" s="8"/>
      <c r="AH15" s="8"/>
      <c r="AI15" s="8"/>
      <c r="AJ15" s="8"/>
      <c r="AK15" s="8"/>
      <c r="AL15" s="8"/>
      <c r="AM15" s="8"/>
      <c r="AN15" s="8"/>
    </row>
    <row r="16" spans="1:41">
      <c r="A16" s="8">
        <f t="shared" si="5"/>
        <v>12</v>
      </c>
      <c r="B16" s="9" t="s">
        <v>37</v>
      </c>
      <c r="C16" s="8">
        <v>12.5</v>
      </c>
      <c r="D16" s="8">
        <v>5</v>
      </c>
      <c r="E16" s="36">
        <f t="shared" si="0"/>
        <v>140.5</v>
      </c>
      <c r="F16" s="17">
        <f t="shared" ref="F16" si="7">IF(AND(G16&gt;0),G16,H16)</f>
        <v>203</v>
      </c>
      <c r="G16" s="16">
        <f t="shared" ref="G16:G23" si="8">IF(ISERROR(SMALL(I16:AN16,1)+SMALL(I16:AN16,2)+SMALL(I16:AN16,3)+SMALL(I16:AN16,4)+SMALL(I16:AN16,5)),0,SMALL(I16:AN16,1)+SMALL(I16:AN16,2)+SMALL(I16:AN16,3)+SMALL(I16:AN16,4)+SMALL(I16:AN16,5))</f>
        <v>203</v>
      </c>
      <c r="H16" s="16">
        <f t="shared" ref="H16" si="9">SUM(I16:AN16)</f>
        <v>692</v>
      </c>
      <c r="I16" s="8"/>
      <c r="J16" s="8"/>
      <c r="K16" s="8">
        <v>46</v>
      </c>
      <c r="L16" s="8">
        <v>37</v>
      </c>
      <c r="M16" s="8"/>
      <c r="N16" s="8"/>
      <c r="O16" s="8"/>
      <c r="P16" s="8"/>
      <c r="Q16" s="8">
        <v>45</v>
      </c>
      <c r="R16" s="8">
        <v>42</v>
      </c>
      <c r="S16" s="8">
        <v>48</v>
      </c>
      <c r="T16" s="8">
        <v>42</v>
      </c>
      <c r="U16" s="8">
        <v>43</v>
      </c>
      <c r="V16" s="8">
        <v>40</v>
      </c>
      <c r="W16" s="8"/>
      <c r="X16" s="8"/>
      <c r="Y16" s="8">
        <v>42</v>
      </c>
      <c r="Z16" s="8">
        <v>42</v>
      </c>
      <c r="AA16" s="8">
        <v>45</v>
      </c>
      <c r="AB16" s="8">
        <v>42</v>
      </c>
      <c r="AC16" s="8">
        <v>43</v>
      </c>
      <c r="AD16" s="8">
        <v>43</v>
      </c>
      <c r="AE16" s="8">
        <v>44</v>
      </c>
      <c r="AF16" s="8">
        <v>48</v>
      </c>
      <c r="AG16" s="8"/>
      <c r="AH16" s="8"/>
      <c r="AI16" s="8"/>
      <c r="AJ16" s="8"/>
      <c r="AK16" s="8"/>
      <c r="AL16" s="8"/>
      <c r="AM16" s="8"/>
      <c r="AN16" s="8"/>
    </row>
    <row r="17" spans="1:41">
      <c r="A17" s="8">
        <f t="shared" si="5"/>
        <v>13</v>
      </c>
      <c r="B17" s="9" t="s">
        <v>25</v>
      </c>
      <c r="C17" s="8">
        <v>8</v>
      </c>
      <c r="D17" s="8">
        <v>5</v>
      </c>
      <c r="E17" s="36">
        <f t="shared" si="0"/>
        <v>141</v>
      </c>
      <c r="F17" s="17">
        <f t="shared" ref="F17:F25" si="10">IF(AND(G17&gt;0),G17,H17)</f>
        <v>181</v>
      </c>
      <c r="G17" s="16">
        <f t="shared" si="8"/>
        <v>181</v>
      </c>
      <c r="H17" s="16">
        <f>SUM(I17:AN17)</f>
        <v>837</v>
      </c>
      <c r="I17" s="8">
        <v>40</v>
      </c>
      <c r="J17" s="8">
        <v>42</v>
      </c>
      <c r="K17" s="8">
        <v>41</v>
      </c>
      <c r="L17" s="8">
        <v>42</v>
      </c>
      <c r="M17" s="8">
        <v>43</v>
      </c>
      <c r="N17" s="8">
        <v>44</v>
      </c>
      <c r="O17" s="8">
        <v>42</v>
      </c>
      <c r="P17" s="8">
        <v>41</v>
      </c>
      <c r="Q17" s="8">
        <v>39</v>
      </c>
      <c r="R17" s="8">
        <v>33</v>
      </c>
      <c r="S17" s="8">
        <v>38</v>
      </c>
      <c r="T17" s="8">
        <v>37</v>
      </c>
      <c r="U17" s="8">
        <v>45</v>
      </c>
      <c r="V17" s="8">
        <v>36</v>
      </c>
      <c r="W17" s="8"/>
      <c r="X17" s="8"/>
      <c r="Y17" s="8">
        <v>41</v>
      </c>
      <c r="Z17" s="8">
        <v>42</v>
      </c>
      <c r="AA17" s="8"/>
      <c r="AB17" s="8"/>
      <c r="AC17" s="8">
        <v>37</v>
      </c>
      <c r="AD17" s="8">
        <v>38</v>
      </c>
      <c r="AE17" s="8">
        <v>38</v>
      </c>
      <c r="AF17" s="8">
        <v>39</v>
      </c>
      <c r="AG17" s="8">
        <v>39</v>
      </c>
      <c r="AH17" s="8"/>
      <c r="AI17" s="8"/>
      <c r="AJ17" s="8"/>
      <c r="AK17" s="8"/>
      <c r="AL17" s="8"/>
      <c r="AM17" s="8"/>
      <c r="AN17" s="8"/>
    </row>
    <row r="18" spans="1:41">
      <c r="A18" s="8">
        <f t="shared" si="5"/>
        <v>14</v>
      </c>
      <c r="B18" s="9" t="s">
        <v>5</v>
      </c>
      <c r="C18" s="8">
        <v>9.5</v>
      </c>
      <c r="D18" s="8">
        <v>5</v>
      </c>
      <c r="E18" s="36">
        <f t="shared" si="0"/>
        <v>141.5</v>
      </c>
      <c r="F18" s="17">
        <f t="shared" si="10"/>
        <v>189</v>
      </c>
      <c r="G18" s="16">
        <f t="shared" si="8"/>
        <v>189</v>
      </c>
      <c r="H18" s="16">
        <f>SUM(I18:AN18)</f>
        <v>870</v>
      </c>
      <c r="I18" s="8">
        <v>43</v>
      </c>
      <c r="J18" s="8">
        <v>39</v>
      </c>
      <c r="K18" s="8">
        <v>42</v>
      </c>
      <c r="L18" s="8">
        <v>40</v>
      </c>
      <c r="M18" s="8">
        <v>44</v>
      </c>
      <c r="N18" s="8">
        <v>42</v>
      </c>
      <c r="O18" s="8">
        <v>39</v>
      </c>
      <c r="P18" s="8">
        <v>35</v>
      </c>
      <c r="Q18" s="8"/>
      <c r="R18" s="8"/>
      <c r="S18" s="8"/>
      <c r="T18" s="8"/>
      <c r="U18" s="8">
        <v>44</v>
      </c>
      <c r="V18" s="8">
        <v>40</v>
      </c>
      <c r="W18" s="8">
        <v>47</v>
      </c>
      <c r="X18" s="8">
        <v>46</v>
      </c>
      <c r="Y18" s="8">
        <v>44</v>
      </c>
      <c r="Z18" s="8">
        <v>39</v>
      </c>
      <c r="AA18" s="8">
        <v>43</v>
      </c>
      <c r="AB18" s="8">
        <v>37</v>
      </c>
      <c r="AC18" s="8">
        <v>40</v>
      </c>
      <c r="AD18" s="8">
        <v>43</v>
      </c>
      <c r="AE18" s="8">
        <v>44</v>
      </c>
      <c r="AF18" s="8">
        <v>40</v>
      </c>
      <c r="AG18" s="8">
        <v>39</v>
      </c>
      <c r="AH18" s="8"/>
      <c r="AI18" s="8"/>
      <c r="AJ18" s="8"/>
      <c r="AK18" s="8"/>
      <c r="AL18" s="8"/>
      <c r="AM18" s="8"/>
      <c r="AN18" s="8"/>
    </row>
    <row r="19" spans="1:41">
      <c r="A19" s="8">
        <f t="shared" si="5"/>
        <v>15</v>
      </c>
      <c r="B19" s="9" t="s">
        <v>6</v>
      </c>
      <c r="C19" s="8">
        <v>10</v>
      </c>
      <c r="D19" s="8">
        <v>5</v>
      </c>
      <c r="E19" s="36">
        <f t="shared" si="0"/>
        <v>142</v>
      </c>
      <c r="F19" s="17">
        <f t="shared" si="10"/>
        <v>192</v>
      </c>
      <c r="G19" s="16">
        <f t="shared" si="8"/>
        <v>192</v>
      </c>
      <c r="H19" s="16">
        <f t="shared" ref="H19" si="11">SUM(I19:AN19)</f>
        <v>572</v>
      </c>
      <c r="I19" s="8">
        <v>44</v>
      </c>
      <c r="J19" s="8">
        <v>46</v>
      </c>
      <c r="K19" s="8">
        <v>42</v>
      </c>
      <c r="L19" s="8">
        <v>39</v>
      </c>
      <c r="M19" s="8"/>
      <c r="N19" s="8"/>
      <c r="O19" s="8"/>
      <c r="P19" s="8"/>
      <c r="Q19" s="8"/>
      <c r="R19" s="8"/>
      <c r="S19" s="8"/>
      <c r="T19" s="8"/>
      <c r="U19" s="8">
        <v>42</v>
      </c>
      <c r="V19" s="8">
        <v>41</v>
      </c>
      <c r="W19" s="8"/>
      <c r="X19" s="8"/>
      <c r="Y19" s="8">
        <v>44</v>
      </c>
      <c r="Z19" s="8">
        <v>39</v>
      </c>
      <c r="AA19" s="8">
        <v>39</v>
      </c>
      <c r="AB19" s="8">
        <v>37</v>
      </c>
      <c r="AC19" s="8">
        <v>38</v>
      </c>
      <c r="AD19" s="8">
        <v>39</v>
      </c>
      <c r="AE19" s="8">
        <v>41</v>
      </c>
      <c r="AF19" s="8">
        <v>41</v>
      </c>
      <c r="AG19" s="8"/>
      <c r="AH19" s="8"/>
      <c r="AI19" s="8"/>
      <c r="AJ19" s="8"/>
      <c r="AK19" s="8"/>
      <c r="AL19" s="8"/>
      <c r="AM19" s="8"/>
      <c r="AN19" s="8"/>
    </row>
    <row r="20" spans="1:41">
      <c r="A20" s="8">
        <f t="shared" si="5"/>
        <v>16</v>
      </c>
      <c r="B20" s="9" t="s">
        <v>24</v>
      </c>
      <c r="C20" s="8">
        <v>14</v>
      </c>
      <c r="D20" s="8">
        <v>5</v>
      </c>
      <c r="E20" s="36">
        <f t="shared" si="0"/>
        <v>143</v>
      </c>
      <c r="F20" s="17">
        <f t="shared" si="10"/>
        <v>213</v>
      </c>
      <c r="G20" s="16">
        <f t="shared" si="8"/>
        <v>213</v>
      </c>
      <c r="H20" s="16">
        <f t="shared" ref="H20:H25" si="12">SUM(I20:AN20)</f>
        <v>893</v>
      </c>
      <c r="I20" s="8">
        <v>53</v>
      </c>
      <c r="J20" s="8">
        <v>51</v>
      </c>
      <c r="K20" s="8">
        <v>47</v>
      </c>
      <c r="L20" s="8">
        <v>47</v>
      </c>
      <c r="M20" s="8">
        <v>54</v>
      </c>
      <c r="N20" s="8">
        <v>47</v>
      </c>
      <c r="O20" s="8">
        <v>50</v>
      </c>
      <c r="P20" s="8">
        <v>45</v>
      </c>
      <c r="Q20" s="8">
        <v>46</v>
      </c>
      <c r="R20" s="8">
        <v>50</v>
      </c>
      <c r="S20" s="8"/>
      <c r="T20" s="8"/>
      <c r="U20" s="8"/>
      <c r="V20" s="8"/>
      <c r="W20" s="8"/>
      <c r="X20" s="8"/>
      <c r="Y20" s="8">
        <v>42</v>
      </c>
      <c r="Z20" s="8">
        <v>47</v>
      </c>
      <c r="AA20" s="8">
        <v>42</v>
      </c>
      <c r="AB20" s="8">
        <v>48</v>
      </c>
      <c r="AC20" s="8">
        <v>42</v>
      </c>
      <c r="AD20" s="8">
        <v>44</v>
      </c>
      <c r="AE20" s="8">
        <v>43</v>
      </c>
      <c r="AF20" s="8">
        <v>49</v>
      </c>
      <c r="AG20" s="8">
        <v>46</v>
      </c>
      <c r="AH20" s="8"/>
      <c r="AI20" s="8"/>
      <c r="AJ20" s="8"/>
      <c r="AK20" s="8"/>
      <c r="AL20" s="8"/>
      <c r="AM20" s="8"/>
      <c r="AN20" s="8"/>
    </row>
    <row r="21" spans="1:41">
      <c r="A21" s="8">
        <f t="shared" si="5"/>
        <v>17</v>
      </c>
      <c r="B21" s="9" t="s">
        <v>0</v>
      </c>
      <c r="C21" s="8">
        <v>6.5</v>
      </c>
      <c r="D21" s="8">
        <v>5</v>
      </c>
      <c r="E21" s="36">
        <f t="shared" si="0"/>
        <v>143.5</v>
      </c>
      <c r="F21" s="17">
        <f t="shared" si="10"/>
        <v>176</v>
      </c>
      <c r="G21" s="16">
        <f t="shared" si="8"/>
        <v>176</v>
      </c>
      <c r="H21" s="16">
        <f t="shared" si="12"/>
        <v>778</v>
      </c>
      <c r="I21" s="8">
        <v>37</v>
      </c>
      <c r="J21" s="8">
        <v>36</v>
      </c>
      <c r="K21" s="8">
        <v>42</v>
      </c>
      <c r="L21" s="8">
        <v>36</v>
      </c>
      <c r="M21" s="8">
        <v>42</v>
      </c>
      <c r="N21" s="8">
        <v>41</v>
      </c>
      <c r="O21" s="8">
        <v>36</v>
      </c>
      <c r="P21" s="8">
        <v>40</v>
      </c>
      <c r="Q21" s="8">
        <v>38</v>
      </c>
      <c r="R21" s="8">
        <v>38</v>
      </c>
      <c r="S21" s="8">
        <v>38</v>
      </c>
      <c r="T21" s="8">
        <v>38</v>
      </c>
      <c r="U21" s="8"/>
      <c r="V21" s="8"/>
      <c r="W21" s="8"/>
      <c r="X21" s="8"/>
      <c r="Y21" s="8">
        <v>41</v>
      </c>
      <c r="Z21" s="8">
        <v>36</v>
      </c>
      <c r="AA21" s="8">
        <v>41</v>
      </c>
      <c r="AB21" s="8">
        <v>39</v>
      </c>
      <c r="AC21" s="8">
        <v>39</v>
      </c>
      <c r="AD21" s="8">
        <v>43</v>
      </c>
      <c r="AE21" s="8">
        <v>45</v>
      </c>
      <c r="AF21" s="8">
        <v>32</v>
      </c>
      <c r="AG21" s="8"/>
      <c r="AH21" s="8"/>
      <c r="AI21" s="8"/>
      <c r="AJ21" s="8"/>
      <c r="AK21" s="8"/>
      <c r="AL21" s="8"/>
      <c r="AM21" s="8"/>
      <c r="AN21" s="8"/>
      <c r="AO21" s="7" t="s">
        <v>52</v>
      </c>
    </row>
    <row r="22" spans="1:41">
      <c r="A22" s="8">
        <f t="shared" si="5"/>
        <v>18</v>
      </c>
      <c r="B22" s="9" t="s">
        <v>2</v>
      </c>
      <c r="C22" s="8">
        <v>8.5</v>
      </c>
      <c r="D22" s="8">
        <v>5</v>
      </c>
      <c r="E22" s="36">
        <f t="shared" si="0"/>
        <v>143.5</v>
      </c>
      <c r="F22" s="17">
        <f t="shared" si="10"/>
        <v>186</v>
      </c>
      <c r="G22" s="16">
        <f t="shared" si="8"/>
        <v>186</v>
      </c>
      <c r="H22" s="16">
        <f t="shared" si="12"/>
        <v>748</v>
      </c>
      <c r="I22" s="8">
        <v>37</v>
      </c>
      <c r="J22" s="8">
        <v>39</v>
      </c>
      <c r="K22" s="8">
        <v>45</v>
      </c>
      <c r="L22" s="8">
        <v>40</v>
      </c>
      <c r="M22" s="8">
        <v>44</v>
      </c>
      <c r="N22" s="8">
        <v>43</v>
      </c>
      <c r="O22" s="8"/>
      <c r="P22" s="8"/>
      <c r="Q22" s="8">
        <v>41</v>
      </c>
      <c r="R22" s="8">
        <v>34</v>
      </c>
      <c r="S22" s="8">
        <v>37</v>
      </c>
      <c r="T22" s="8">
        <v>41</v>
      </c>
      <c r="U22" s="8"/>
      <c r="V22" s="8"/>
      <c r="W22" s="8">
        <v>46</v>
      </c>
      <c r="X22" s="8">
        <v>44</v>
      </c>
      <c r="Y22" s="8">
        <v>48</v>
      </c>
      <c r="Z22" s="8">
        <v>39</v>
      </c>
      <c r="AA22" s="8">
        <v>41</v>
      </c>
      <c r="AB22" s="8">
        <v>40</v>
      </c>
      <c r="AC22" s="8"/>
      <c r="AD22" s="8"/>
      <c r="AE22" s="8">
        <v>46</v>
      </c>
      <c r="AF22" s="8">
        <v>43</v>
      </c>
      <c r="AG22" s="8"/>
      <c r="AH22" s="8"/>
      <c r="AI22" s="8"/>
      <c r="AJ22" s="8"/>
      <c r="AK22" s="8"/>
      <c r="AL22" s="8"/>
      <c r="AM22" s="8"/>
      <c r="AN22" s="8"/>
    </row>
    <row r="23" spans="1:41">
      <c r="A23" s="8">
        <f t="shared" si="5"/>
        <v>19</v>
      </c>
      <c r="B23" s="9" t="s">
        <v>41</v>
      </c>
      <c r="C23" s="8">
        <v>10</v>
      </c>
      <c r="D23" s="8">
        <v>5</v>
      </c>
      <c r="E23" s="36">
        <f t="shared" si="0"/>
        <v>144</v>
      </c>
      <c r="F23" s="17">
        <f t="shared" si="10"/>
        <v>194</v>
      </c>
      <c r="G23" s="16">
        <f t="shared" si="8"/>
        <v>194</v>
      </c>
      <c r="H23" s="16">
        <f t="shared" si="12"/>
        <v>710</v>
      </c>
      <c r="I23" s="8"/>
      <c r="J23" s="8"/>
      <c r="K23" s="8"/>
      <c r="L23" s="8"/>
      <c r="M23" s="8">
        <v>44</v>
      </c>
      <c r="N23" s="8">
        <v>40</v>
      </c>
      <c r="O23" s="8">
        <v>40</v>
      </c>
      <c r="P23" s="8"/>
      <c r="Q23" s="8"/>
      <c r="R23" s="8"/>
      <c r="S23" s="8">
        <v>42</v>
      </c>
      <c r="T23" s="8">
        <v>46</v>
      </c>
      <c r="U23" s="8">
        <v>41</v>
      </c>
      <c r="V23" s="8">
        <v>44</v>
      </c>
      <c r="W23" s="8">
        <v>42</v>
      </c>
      <c r="X23" s="8">
        <v>46</v>
      </c>
      <c r="Y23" s="8">
        <v>45</v>
      </c>
      <c r="Z23" s="8">
        <v>42</v>
      </c>
      <c r="AA23" s="8">
        <v>41</v>
      </c>
      <c r="AB23" s="8">
        <v>37</v>
      </c>
      <c r="AC23" s="8">
        <v>37</v>
      </c>
      <c r="AD23" s="8">
        <v>40</v>
      </c>
      <c r="AE23" s="8">
        <v>41</v>
      </c>
      <c r="AF23" s="8">
        <v>42</v>
      </c>
      <c r="AG23" s="8"/>
      <c r="AH23" s="8"/>
      <c r="AI23" s="8"/>
      <c r="AJ23" s="8"/>
      <c r="AK23" s="8"/>
      <c r="AL23" s="8"/>
      <c r="AM23" s="8"/>
      <c r="AN23" s="8"/>
    </row>
    <row r="24" spans="1:41">
      <c r="A24" s="8">
        <f t="shared" si="5"/>
        <v>20</v>
      </c>
      <c r="B24" s="9" t="s">
        <v>29</v>
      </c>
      <c r="C24" s="8">
        <v>14.5</v>
      </c>
      <c r="D24" s="8">
        <v>5</v>
      </c>
      <c r="E24" s="36">
        <f t="shared" si="0"/>
        <v>144.5</v>
      </c>
      <c r="F24" s="17">
        <f t="shared" si="10"/>
        <v>217</v>
      </c>
      <c r="G24" s="16">
        <f t="shared" ref="G24" si="13">IF(ISERROR(SMALL(I24:AN24,1)+SMALL(I24:AN24,2)+SMALL(I24:AN24,3)+SMALL(I24:AN24,4)+SMALL(I24:AN24,5)),0,SMALL(I24:AN24,1)+SMALL(I24:AN24,2)+SMALL(I24:AN24,3)+SMALL(I24:AN24,4)+SMALL(I24:AN24,5))</f>
        <v>217</v>
      </c>
      <c r="H24" s="16">
        <f t="shared" si="12"/>
        <v>555</v>
      </c>
      <c r="I24" s="8">
        <v>47</v>
      </c>
      <c r="J24" s="8">
        <v>49</v>
      </c>
      <c r="K24" s="8">
        <v>49</v>
      </c>
      <c r="L24" s="8">
        <v>46</v>
      </c>
      <c r="M24" s="8">
        <v>45</v>
      </c>
      <c r="N24" s="8">
        <v>40</v>
      </c>
      <c r="O24" s="8">
        <v>49</v>
      </c>
      <c r="P24" s="8">
        <v>45</v>
      </c>
      <c r="Q24" s="8"/>
      <c r="R24" s="8"/>
      <c r="S24" s="8"/>
      <c r="T24" s="8"/>
      <c r="U24" s="8"/>
      <c r="V24" s="8"/>
      <c r="W24" s="8">
        <v>49</v>
      </c>
      <c r="X24" s="8">
        <v>49</v>
      </c>
      <c r="Y24" s="8"/>
      <c r="Z24" s="8"/>
      <c r="AA24" s="8"/>
      <c r="AB24" s="8"/>
      <c r="AC24" s="8"/>
      <c r="AD24" s="8"/>
      <c r="AE24" s="8">
        <v>45</v>
      </c>
      <c r="AF24" s="8">
        <v>42</v>
      </c>
      <c r="AG24" s="8"/>
      <c r="AH24" s="8"/>
      <c r="AI24" s="8"/>
      <c r="AJ24" s="8"/>
      <c r="AK24" s="8"/>
      <c r="AL24" s="8"/>
      <c r="AM24" s="8"/>
      <c r="AN24" s="8"/>
    </row>
    <row r="25" spans="1:41">
      <c r="A25" s="8">
        <f t="shared" si="5"/>
        <v>21</v>
      </c>
      <c r="B25" s="9" t="s">
        <v>4</v>
      </c>
      <c r="C25" s="8">
        <v>5.5</v>
      </c>
      <c r="D25" s="8">
        <v>5</v>
      </c>
      <c r="E25" s="36">
        <f t="shared" ref="E25:E35" si="14">F25-5*C25</f>
        <v>145.5</v>
      </c>
      <c r="F25" s="17">
        <f t="shared" si="10"/>
        <v>173</v>
      </c>
      <c r="G25" s="16">
        <f>IF(ISERROR(SMALL(I25:AN25,1)+SMALL(I25:AN25,2)+SMALL(I25:AN25,3)+SMALL(I25:AN25,4)+SMALL(I25:AN25,5)),0,SMALL(I25:AN25,1)+SMALL(I25:AN25,2)+SMALL(I25:AN25,3)+SMALL(I25:AN25,4)+SMALL(I25:AN25,5))</f>
        <v>173</v>
      </c>
      <c r="H25" s="16">
        <f t="shared" si="12"/>
        <v>988</v>
      </c>
      <c r="I25" s="8">
        <v>36</v>
      </c>
      <c r="J25" s="8">
        <v>41</v>
      </c>
      <c r="K25" s="8">
        <v>38</v>
      </c>
      <c r="L25" s="8">
        <v>39</v>
      </c>
      <c r="M25" s="8">
        <v>41</v>
      </c>
      <c r="N25" s="8">
        <v>35</v>
      </c>
      <c r="O25" s="8">
        <v>38</v>
      </c>
      <c r="P25" s="8">
        <v>37</v>
      </c>
      <c r="Q25" s="8">
        <v>39</v>
      </c>
      <c r="R25" s="8">
        <v>39</v>
      </c>
      <c r="S25" s="8">
        <v>38</v>
      </c>
      <c r="T25" s="8">
        <v>34</v>
      </c>
      <c r="U25" s="8">
        <v>38</v>
      </c>
      <c r="V25" s="8">
        <v>37</v>
      </c>
      <c r="W25" s="8">
        <v>43</v>
      </c>
      <c r="X25" s="8">
        <v>35</v>
      </c>
      <c r="Y25" s="8">
        <v>37</v>
      </c>
      <c r="Z25" s="8">
        <v>43</v>
      </c>
      <c r="AA25" s="8">
        <v>38</v>
      </c>
      <c r="AB25" s="8">
        <v>40</v>
      </c>
      <c r="AC25" s="8">
        <v>34</v>
      </c>
      <c r="AD25" s="8">
        <v>40</v>
      </c>
      <c r="AE25" s="8">
        <v>37</v>
      </c>
      <c r="AF25" s="8">
        <v>37</v>
      </c>
      <c r="AG25" s="8">
        <v>35</v>
      </c>
      <c r="AH25" s="8">
        <v>39</v>
      </c>
      <c r="AI25" s="8"/>
      <c r="AJ25" s="8"/>
      <c r="AK25" s="8"/>
      <c r="AL25" s="8"/>
      <c r="AM25" s="8"/>
      <c r="AN25" s="8"/>
    </row>
    <row r="26" spans="1:41">
      <c r="A26" s="8">
        <f t="shared" si="5"/>
        <v>22</v>
      </c>
      <c r="B26" s="9" t="s">
        <v>16</v>
      </c>
      <c r="C26" s="8">
        <v>9</v>
      </c>
      <c r="D26" s="8">
        <v>5</v>
      </c>
      <c r="E26" s="36">
        <f>F26-5*C26</f>
        <v>146</v>
      </c>
      <c r="F26" s="17">
        <f t="shared" ref="F26" si="15">IF(AND(G26&gt;0),G26,H26)</f>
        <v>191</v>
      </c>
      <c r="G26" s="16">
        <f>IF(ISERROR(SMALL(I26:AN26,1)+SMALL(I26:AN26,2)+SMALL(I26:AN26,3)+SMALL(I26:AN26,4)+SMALL(I26:AN26,5)),0,SMALL(I26:AN26,1)+SMALL(I26:AN26,2)+SMALL(I26:AN26,3)+SMALL(I26:AN26,4)+SMALL(I26:AN26,5))</f>
        <v>191</v>
      </c>
      <c r="H26" s="16">
        <f t="shared" ref="H26" si="16">SUM(I26:AN26)</f>
        <v>743</v>
      </c>
      <c r="I26" s="8">
        <v>37</v>
      </c>
      <c r="J26" s="8">
        <v>39</v>
      </c>
      <c r="K26" s="8">
        <v>44</v>
      </c>
      <c r="L26" s="8">
        <v>43</v>
      </c>
      <c r="M26" s="8">
        <v>42</v>
      </c>
      <c r="N26" s="8">
        <v>41</v>
      </c>
      <c r="O26" s="8">
        <v>40</v>
      </c>
      <c r="P26" s="8">
        <v>41</v>
      </c>
      <c r="Q26" s="8">
        <v>39</v>
      </c>
      <c r="R26" s="8">
        <v>46</v>
      </c>
      <c r="S26" s="8">
        <v>38</v>
      </c>
      <c r="T26" s="8">
        <v>38</v>
      </c>
      <c r="U26" s="8"/>
      <c r="V26" s="8"/>
      <c r="W26" s="8"/>
      <c r="X26" s="8"/>
      <c r="Y26" s="8">
        <v>41</v>
      </c>
      <c r="Z26" s="8">
        <v>42</v>
      </c>
      <c r="AA26" s="8">
        <v>44</v>
      </c>
      <c r="AB26" s="8">
        <v>40</v>
      </c>
      <c r="AC26" s="8"/>
      <c r="AD26" s="8"/>
      <c r="AE26" s="8">
        <v>43</v>
      </c>
      <c r="AF26" s="8">
        <v>45</v>
      </c>
      <c r="AG26" s="8"/>
      <c r="AH26" s="8"/>
      <c r="AI26" s="8"/>
      <c r="AJ26" s="8"/>
      <c r="AK26" s="8"/>
      <c r="AL26" s="8"/>
      <c r="AM26" s="8"/>
      <c r="AN26" s="8"/>
    </row>
    <row r="27" spans="1:41">
      <c r="A27" s="8">
        <f t="shared" si="5"/>
        <v>23</v>
      </c>
      <c r="B27" s="9" t="s">
        <v>27</v>
      </c>
      <c r="C27" s="8">
        <v>6.5</v>
      </c>
      <c r="D27" s="8">
        <v>5</v>
      </c>
      <c r="E27" s="36">
        <f t="shared" si="14"/>
        <v>149.5</v>
      </c>
      <c r="F27" s="17">
        <f t="shared" ref="F27" si="17">IF(AND(G27&gt;0),G27,H27)</f>
        <v>182</v>
      </c>
      <c r="G27" s="16">
        <f t="shared" ref="G27" si="18">IF(ISERROR(SMALL(I27:AN27,1)+SMALL(I27:AN27,2)+SMALL(I27:AN27,3)+SMALL(I27:AN27,4)+SMALL(I27:AN27,5)),0,SMALL(I27:AN27,1)+SMALL(I27:AN27,2)+SMALL(I27:AN27,3)+SMALL(I27:AN27,4)+SMALL(I27:AN27,5))</f>
        <v>182</v>
      </c>
      <c r="H27" s="16">
        <f t="shared" ref="H27" si="19">SUM(I27:AN27)</f>
        <v>633</v>
      </c>
      <c r="I27" s="8">
        <v>44</v>
      </c>
      <c r="J27" s="8">
        <v>35</v>
      </c>
      <c r="K27" s="8">
        <v>35</v>
      </c>
      <c r="L27" s="8">
        <v>39</v>
      </c>
      <c r="M27" s="8">
        <v>37</v>
      </c>
      <c r="N27" s="8">
        <v>40</v>
      </c>
      <c r="O27" s="8">
        <v>42</v>
      </c>
      <c r="P27" s="8">
        <v>37</v>
      </c>
      <c r="Q27" s="8">
        <v>39</v>
      </c>
      <c r="R27" s="8">
        <v>40</v>
      </c>
      <c r="S27" s="8">
        <v>38</v>
      </c>
      <c r="T27" s="8">
        <v>42</v>
      </c>
      <c r="U27" s="8">
        <v>42</v>
      </c>
      <c r="V27" s="8">
        <v>38</v>
      </c>
      <c r="W27" s="8">
        <v>41</v>
      </c>
      <c r="X27" s="8">
        <v>44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7" t="s">
        <v>52</v>
      </c>
    </row>
    <row r="28" spans="1:41">
      <c r="A28" s="8">
        <f t="shared" si="5"/>
        <v>24</v>
      </c>
      <c r="B28" s="9" t="s">
        <v>38</v>
      </c>
      <c r="C28" s="8">
        <v>9.5</v>
      </c>
      <c r="D28" s="8">
        <v>5</v>
      </c>
      <c r="E28" s="36">
        <f>F28-5*C28</f>
        <v>149.5</v>
      </c>
      <c r="F28" s="17">
        <f>IF(AND(G28&gt;0),G28,H28)</f>
        <v>197</v>
      </c>
      <c r="G28" s="16">
        <f t="shared" ref="G28" si="20">IF(ISERROR(SMALL(I28:AN28,1)+SMALL(I28:AN28,2)+SMALL(I28:AN28,3)+SMALL(I28:AN28,4)+SMALL(I28:AN28,5)),0,SMALL(I28:AN28,1)+SMALL(I28:AN28,2)+SMALL(I28:AN28,3)+SMALL(I28:AN28,4)+SMALL(I28:AN28,5))</f>
        <v>197</v>
      </c>
      <c r="H28" s="16">
        <f t="shared" ref="H28" si="21">SUM(I28:AN28)</f>
        <v>513</v>
      </c>
      <c r="I28" s="8"/>
      <c r="J28" s="8"/>
      <c r="K28" s="8">
        <v>42</v>
      </c>
      <c r="L28" s="8">
        <v>48</v>
      </c>
      <c r="M28" s="8">
        <v>37</v>
      </c>
      <c r="N28" s="8">
        <v>48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42</v>
      </c>
      <c r="Z28" s="8">
        <v>39</v>
      </c>
      <c r="AA28" s="8">
        <v>37</v>
      </c>
      <c r="AB28" s="8">
        <v>42</v>
      </c>
      <c r="AC28" s="8">
        <v>42</v>
      </c>
      <c r="AD28" s="8">
        <v>42</v>
      </c>
      <c r="AE28" s="8">
        <v>48</v>
      </c>
      <c r="AF28" s="8">
        <v>46</v>
      </c>
      <c r="AG28" s="8"/>
      <c r="AH28" s="8"/>
      <c r="AI28" s="8"/>
      <c r="AJ28" s="8"/>
      <c r="AK28" s="8"/>
      <c r="AL28" s="8"/>
      <c r="AM28" s="8"/>
      <c r="AN28" s="8"/>
    </row>
    <row r="29" spans="1:41">
      <c r="A29" s="8">
        <f t="shared" si="5"/>
        <v>25</v>
      </c>
      <c r="B29" s="9" t="s">
        <v>46</v>
      </c>
      <c r="C29" s="8">
        <v>13</v>
      </c>
      <c r="D29" s="8">
        <v>5</v>
      </c>
      <c r="E29" s="36">
        <f>F29-5*C29</f>
        <v>152</v>
      </c>
      <c r="F29" s="17">
        <f>IF(AND(G29&gt;0),G29,H29)</f>
        <v>217</v>
      </c>
      <c r="G29" s="16">
        <f>IF(ISERROR(SMALL(I29:AN29,1)+SMALL(I29:AN29,2)+SMALL(I29:AN29,3)+SMALL(I29:AN29,4)+SMALL(I29:AN29,5)),0,SMALL(I29:AN29,1)+SMALL(I29:AN29,2)+SMALL(I29:AN29,3)+SMALL(I29:AN29,4)+SMALL(I29:AN29,5))</f>
        <v>217</v>
      </c>
      <c r="H29" s="16">
        <f>SUM(I29:AN29)</f>
        <v>366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50</v>
      </c>
      <c r="X29" s="8">
        <v>47</v>
      </c>
      <c r="Y29" s="8"/>
      <c r="Z29" s="8"/>
      <c r="AA29" s="8">
        <v>39</v>
      </c>
      <c r="AB29" s="8">
        <v>41</v>
      </c>
      <c r="AC29" s="8">
        <v>51</v>
      </c>
      <c r="AD29" s="8">
        <v>48</v>
      </c>
      <c r="AE29" s="8">
        <v>47</v>
      </c>
      <c r="AF29" s="8">
        <v>43</v>
      </c>
      <c r="AG29" s="8"/>
      <c r="AH29" s="8"/>
      <c r="AI29" s="8"/>
      <c r="AJ29" s="8"/>
      <c r="AK29" s="8"/>
      <c r="AL29" s="8"/>
      <c r="AM29" s="8"/>
      <c r="AN29" s="8"/>
    </row>
    <row r="30" spans="1:41">
      <c r="A30" s="8">
        <f t="shared" si="5"/>
        <v>26</v>
      </c>
      <c r="B30" s="9" t="s">
        <v>1</v>
      </c>
      <c r="C30" s="8">
        <v>14.5</v>
      </c>
      <c r="D30" s="8">
        <v>5</v>
      </c>
      <c r="E30" s="36">
        <f>F30-5*C30</f>
        <v>152.5</v>
      </c>
      <c r="F30" s="17">
        <f>IF(AND(G30&gt;0),G30,H30)</f>
        <v>225</v>
      </c>
      <c r="G30" s="16">
        <f>IF(ISERROR(SMALL(I30:AN30,1)+SMALL(I30:AN30,2)+SMALL(I30:AN30,3)+SMALL(I30:AN30,4)+SMALL(I30:AN30,5)),0,SMALL(I30:AN30,1)+SMALL(I30:AN30,2)+SMALL(I30:AN30,3)+SMALL(I30:AN30,4)+SMALL(I30:AN30,5))</f>
        <v>225</v>
      </c>
      <c r="H30" s="16">
        <f>SUM(I30:AN30)</f>
        <v>570</v>
      </c>
      <c r="I30" s="8">
        <v>44</v>
      </c>
      <c r="J30" s="8">
        <v>48</v>
      </c>
      <c r="K30" s="8">
        <v>50</v>
      </c>
      <c r="L30" s="8">
        <v>46</v>
      </c>
      <c r="M30" s="8"/>
      <c r="N30" s="8"/>
      <c r="O30" s="8"/>
      <c r="P30" s="8"/>
      <c r="Q30" s="8"/>
      <c r="R30" s="8"/>
      <c r="S30" s="8">
        <v>50</v>
      </c>
      <c r="T30" s="8">
        <v>44</v>
      </c>
      <c r="U30" s="8">
        <v>49</v>
      </c>
      <c r="V30" s="8">
        <v>45</v>
      </c>
      <c r="W30" s="8"/>
      <c r="X30" s="8"/>
      <c r="Y30" s="8"/>
      <c r="Z30" s="8"/>
      <c r="AA30" s="8">
        <v>46</v>
      </c>
      <c r="AB30" s="8">
        <v>49</v>
      </c>
      <c r="AC30" s="8"/>
      <c r="AD30" s="8"/>
      <c r="AE30" s="8">
        <v>51</v>
      </c>
      <c r="AF30" s="8">
        <v>48</v>
      </c>
      <c r="AG30" s="8"/>
      <c r="AH30" s="8"/>
      <c r="AI30" s="8"/>
      <c r="AJ30" s="8"/>
      <c r="AK30" s="8"/>
      <c r="AL30" s="8"/>
      <c r="AM30" s="8"/>
      <c r="AN30" s="8"/>
    </row>
    <row r="31" spans="1:41">
      <c r="A31" s="8">
        <f t="shared" si="5"/>
        <v>27</v>
      </c>
      <c r="B31" s="9" t="s">
        <v>44</v>
      </c>
      <c r="C31" s="8">
        <v>10.5</v>
      </c>
      <c r="D31" s="8">
        <v>5</v>
      </c>
      <c r="E31" s="36">
        <f>F31-5*C31</f>
        <v>154.5</v>
      </c>
      <c r="F31" s="17">
        <f>IF(AND(G31&gt;0),G31,H31)</f>
        <v>207</v>
      </c>
      <c r="G31" s="16">
        <f>IF(ISERROR(SMALL(I31:AN31,1)+SMALL(I31:AN31,2)+SMALL(I31:AN31,3)+SMALL(I31:AN31,4)+SMALL(I31:AN31,5)),0,SMALL(I31:AN31,1)+SMALL(I31:AN31,2)+SMALL(I31:AN31,3)+SMALL(I31:AN31,4)+SMALL(I31:AN31,5))</f>
        <v>207</v>
      </c>
      <c r="H31" s="16">
        <f>SUM(I31:AN31)</f>
        <v>341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48</v>
      </c>
      <c r="T31" s="8">
        <v>43</v>
      </c>
      <c r="U31" s="8">
        <v>43</v>
      </c>
      <c r="V31" s="8">
        <v>39</v>
      </c>
      <c r="W31" s="8"/>
      <c r="X31" s="8"/>
      <c r="Y31" s="8">
        <v>43</v>
      </c>
      <c r="Z31" s="8">
        <v>40</v>
      </c>
      <c r="AA31" s="8">
        <v>42</v>
      </c>
      <c r="AB31" s="8">
        <v>43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1">
      <c r="A32" s="8">
        <f t="shared" si="5"/>
        <v>28</v>
      </c>
      <c r="B32" s="9" t="s">
        <v>42</v>
      </c>
      <c r="C32" s="8">
        <v>9</v>
      </c>
      <c r="D32" s="8">
        <v>5</v>
      </c>
      <c r="E32" s="36">
        <f t="shared" si="14"/>
        <v>158</v>
      </c>
      <c r="F32" s="17">
        <f>IF(AND(G32&gt;0),G32,H32)</f>
        <v>203</v>
      </c>
      <c r="G32" s="16">
        <f t="shared" ref="G32" si="22">IF(ISERROR(SMALL(I32:AN32,1)+SMALL(I32:AN32,2)+SMALL(I32:AN32,3)+SMALL(I32:AN32,4)+SMALL(I32:AN32,5)),0,SMALL(I32:AN32,1)+SMALL(I32:AN32,2)+SMALL(I32:AN32,3)+SMALL(I32:AN32,4)+SMALL(I32:AN32,5))</f>
        <v>203</v>
      </c>
      <c r="H32" s="16">
        <f>SUM(I32:AN32)</f>
        <v>747</v>
      </c>
      <c r="I32" s="8"/>
      <c r="J32" s="8"/>
      <c r="K32" s="8"/>
      <c r="L32" s="8"/>
      <c r="M32" s="8">
        <v>45</v>
      </c>
      <c r="N32" s="8">
        <v>43</v>
      </c>
      <c r="O32" s="8">
        <v>46</v>
      </c>
      <c r="P32" s="8"/>
      <c r="Q32" s="8"/>
      <c r="R32" s="8"/>
      <c r="S32" s="8">
        <v>46</v>
      </c>
      <c r="T32" s="8">
        <v>44</v>
      </c>
      <c r="U32" s="8">
        <v>48</v>
      </c>
      <c r="V32" s="8">
        <v>42</v>
      </c>
      <c r="W32" s="8">
        <v>43</v>
      </c>
      <c r="X32" s="8">
        <v>47</v>
      </c>
      <c r="Y32" s="8">
        <v>45</v>
      </c>
      <c r="Z32" s="8">
        <v>46</v>
      </c>
      <c r="AA32" s="8">
        <v>40</v>
      </c>
      <c r="AB32" s="8">
        <v>38</v>
      </c>
      <c r="AC32" s="8">
        <v>41</v>
      </c>
      <c r="AD32" s="8">
        <v>48</v>
      </c>
      <c r="AE32" s="8">
        <v>42</v>
      </c>
      <c r="AF32" s="8">
        <v>43</v>
      </c>
      <c r="AG32" s="8"/>
      <c r="AH32" s="8"/>
      <c r="AI32" s="8"/>
      <c r="AJ32" s="8"/>
      <c r="AK32" s="8"/>
      <c r="AL32" s="8"/>
      <c r="AM32" s="8"/>
      <c r="AN32" s="8"/>
    </row>
    <row r="33" spans="1:40">
      <c r="A33" s="8">
        <f t="shared" si="5"/>
        <v>29</v>
      </c>
      <c r="B33" s="9" t="s">
        <v>43</v>
      </c>
      <c r="C33" s="8">
        <v>12.5</v>
      </c>
      <c r="D33" s="8">
        <v>5</v>
      </c>
      <c r="E33" s="36">
        <f>F33-5*C33</f>
        <v>158.5</v>
      </c>
      <c r="F33" s="17">
        <f t="shared" ref="F33" si="23">IF(AND(G33&gt;0),G33,H33)</f>
        <v>221</v>
      </c>
      <c r="G33" s="16">
        <f t="shared" ref="G33" si="24">IF(ISERROR(SMALL(I33:AN33,1)+SMALL(I33:AN33,2)+SMALL(I33:AN33,3)+SMALL(I33:AN33,4)+SMALL(I33:AN33,5)),0,SMALL(I33:AN33,1)+SMALL(I33:AN33,2)+SMALL(I33:AN33,3)+SMALL(I33:AN33,4)+SMALL(I33:AN33,5))</f>
        <v>221</v>
      </c>
      <c r="H33" s="16">
        <f t="shared" ref="H33" si="25">SUM(I33:AN33)</f>
        <v>369</v>
      </c>
      <c r="I33" s="8"/>
      <c r="J33" s="8"/>
      <c r="K33" s="8"/>
      <c r="L33" s="8"/>
      <c r="M33" s="8"/>
      <c r="N33" s="8"/>
      <c r="O33" s="8">
        <v>50</v>
      </c>
      <c r="P33" s="8">
        <v>45</v>
      </c>
      <c r="Q33" s="8">
        <v>44</v>
      </c>
      <c r="R33" s="8">
        <v>43</v>
      </c>
      <c r="S33" s="8">
        <v>42</v>
      </c>
      <c r="T33" s="8">
        <v>48</v>
      </c>
      <c r="U33" s="8">
        <v>47</v>
      </c>
      <c r="V33" s="8">
        <v>50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>
      <c r="A34" s="8">
        <f t="shared" si="5"/>
        <v>30</v>
      </c>
      <c r="B34" s="9" t="s">
        <v>35</v>
      </c>
      <c r="C34" s="8">
        <v>14.5</v>
      </c>
      <c r="D34" s="8">
        <v>5</v>
      </c>
      <c r="E34" s="36">
        <f>F34-5*C34</f>
        <v>161.5</v>
      </c>
      <c r="F34" s="17">
        <f>IF(AND(G34&gt;0),G34,H34)</f>
        <v>234</v>
      </c>
      <c r="G34" s="16">
        <f>IF(ISERROR(SMALL(I34:AN34,1)+SMALL(I34:AN34,2)+SMALL(I34:AN34,3)+SMALL(I34:AN34,4)+SMALL(I34:AN34,5)),0,SMALL(I34:AN34,1)+SMALL(I34:AN34,2)+SMALL(I34:AN34,3)+SMALL(I34:AN34,4)+SMALL(I34:AN34,5))</f>
        <v>234</v>
      </c>
      <c r="H34" s="16">
        <f>SUM(I34:AN34)</f>
        <v>599</v>
      </c>
      <c r="I34" s="8"/>
      <c r="J34" s="8"/>
      <c r="K34" s="8">
        <v>50</v>
      </c>
      <c r="L34" s="8">
        <v>46</v>
      </c>
      <c r="M34" s="8"/>
      <c r="N34" s="8"/>
      <c r="O34" s="8"/>
      <c r="P34" s="8"/>
      <c r="Q34" s="8"/>
      <c r="R34" s="8"/>
      <c r="S34" s="8">
        <v>53</v>
      </c>
      <c r="T34" s="8">
        <v>48</v>
      </c>
      <c r="U34" s="8">
        <v>51</v>
      </c>
      <c r="V34" s="8">
        <v>45</v>
      </c>
      <c r="W34" s="8"/>
      <c r="X34" s="8"/>
      <c r="Y34" s="8"/>
      <c r="Z34" s="8"/>
      <c r="AA34" s="8">
        <v>53</v>
      </c>
      <c r="AB34" s="8">
        <v>45</v>
      </c>
      <c r="AC34" s="8">
        <v>52</v>
      </c>
      <c r="AD34" s="8">
        <v>53</v>
      </c>
      <c r="AE34" s="8">
        <v>53</v>
      </c>
      <c r="AF34" s="8">
        <v>50</v>
      </c>
      <c r="AG34" s="8"/>
      <c r="AH34" s="8"/>
      <c r="AI34" s="8"/>
      <c r="AJ34" s="8"/>
      <c r="AK34" s="8"/>
      <c r="AL34" s="8"/>
      <c r="AM34" s="8"/>
      <c r="AN34" s="8"/>
    </row>
    <row r="35" spans="1:40">
      <c r="A35" s="8">
        <f t="shared" si="5"/>
        <v>31</v>
      </c>
      <c r="B35" s="9" t="s">
        <v>30</v>
      </c>
      <c r="C35" s="8">
        <v>10</v>
      </c>
      <c r="D35" s="8">
        <v>5</v>
      </c>
      <c r="E35" s="36">
        <f t="shared" si="14"/>
        <v>163</v>
      </c>
      <c r="F35" s="17">
        <f t="shared" ref="F35" si="26">IF(AND(G35&gt;0),G35,H35)</f>
        <v>213</v>
      </c>
      <c r="G35" s="16">
        <f>IF(ISERROR(SMALL(I35:AN35,1)+SMALL(I35:AN35,2)+SMALL(I35:AN35,3)+SMALL(I35:AN35,4)+SMALL(I35:AN35,5)),0,SMALL(I35:AN35,1)+SMALL(I35:AN35,2)+SMALL(I35:AN35,3)+SMALL(I35:AN35,4)+SMALL(I35:AN35,5))</f>
        <v>213</v>
      </c>
      <c r="H35" s="16">
        <f>SUM(I35:AN35)</f>
        <v>633</v>
      </c>
      <c r="I35" s="8">
        <v>45</v>
      </c>
      <c r="J35" s="8">
        <v>46</v>
      </c>
      <c r="K35" s="8">
        <v>41</v>
      </c>
      <c r="L35" s="8">
        <v>42</v>
      </c>
      <c r="M35" s="8">
        <v>47</v>
      </c>
      <c r="N35" s="8">
        <v>42</v>
      </c>
      <c r="O35" s="8">
        <v>44</v>
      </c>
      <c r="P35" s="8">
        <v>48</v>
      </c>
      <c r="Q35" s="8"/>
      <c r="R35" s="8"/>
      <c r="S35" s="8"/>
      <c r="T35" s="8"/>
      <c r="U35" s="8">
        <v>44</v>
      </c>
      <c r="V35" s="8">
        <v>46</v>
      </c>
      <c r="W35" s="8">
        <v>44</v>
      </c>
      <c r="X35" s="8">
        <v>51</v>
      </c>
      <c r="Y35" s="8"/>
      <c r="Z35" s="8"/>
      <c r="AA35" s="8">
        <v>47</v>
      </c>
      <c r="AB35" s="8">
        <v>46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>
      <c r="A36" s="8">
        <f t="shared" si="5"/>
        <v>32</v>
      </c>
      <c r="B36" s="9" t="s">
        <v>32</v>
      </c>
      <c r="C36" s="8">
        <v>7</v>
      </c>
      <c r="D36" s="8">
        <v>2</v>
      </c>
      <c r="E36" s="36" t="s">
        <v>51</v>
      </c>
      <c r="F36" s="17">
        <f>IF(AND(G36&gt;0),G36,H36)</f>
        <v>76</v>
      </c>
      <c r="G36" s="16">
        <f>IF(ISERROR(SMALL(I36:AN36,1)+SMALL(I36:AN36,2)+SMALL(I36:AN36,3)+SMALL(I36:AN36,4)+SMALL(I36:AN36,5)),0,SMALL(I36:AN36,1)+SMALL(I36:AN36,2)+SMALL(I36:AN36,3)+SMALL(I36:AN36,4)+SMALL(I36:AN36,5))</f>
        <v>0</v>
      </c>
      <c r="H36" s="16">
        <f>SUM(I36:AN36)</f>
        <v>76</v>
      </c>
      <c r="I36" s="8">
        <v>37</v>
      </c>
      <c r="J36" s="8">
        <v>39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>
      <c r="A37" s="8">
        <f t="shared" si="5"/>
        <v>33</v>
      </c>
      <c r="B37" s="9" t="s">
        <v>45</v>
      </c>
      <c r="C37" s="8">
        <v>14</v>
      </c>
      <c r="D37" s="8">
        <v>2</v>
      </c>
      <c r="E37" s="36" t="s">
        <v>51</v>
      </c>
      <c r="F37" s="17">
        <f t="shared" ref="F37" si="27">IF(AND(G37&gt;0),G37,H37)</f>
        <v>92</v>
      </c>
      <c r="G37" s="16">
        <f t="shared" ref="G37" si="28">IF(ISERROR(SMALL(I37:AN37,1)+SMALL(I37:AN37,2)+SMALL(I37:AN37,3)+SMALL(I37:AN37,4)+SMALL(I37:AN37,5)),0,SMALL(I37:AN37,1)+SMALL(I37:AN37,2)+SMALL(I37:AN37,3)+SMALL(I37:AN37,4)+SMALL(I37:AN37,5))</f>
        <v>0</v>
      </c>
      <c r="H37" s="16">
        <f t="shared" ref="H37" si="29">SUM(I37:AN37)</f>
        <v>92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v>47</v>
      </c>
      <c r="T37" s="8">
        <v>45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</sheetData>
  <mergeCells count="3">
    <mergeCell ref="B1:F1"/>
    <mergeCell ref="B2:F2"/>
    <mergeCell ref="A4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Sen.1, Hcp ≤ 19,4 </vt:lpstr>
      <vt:lpstr>Sen.2, Hcp 19,5 - 24,5</vt:lpstr>
      <vt:lpstr>Sen.3, Hcp 24,6 - 29,9</vt:lpstr>
      <vt:lpstr>Sen.4, Hcp  ≥ 30,0 </vt:lpstr>
      <vt:lpstr>Hcp. klass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</dc:creator>
  <cp:lastModifiedBy>Johnny</cp:lastModifiedBy>
  <cp:lastPrinted>2018-12-11T13:08:14Z</cp:lastPrinted>
  <dcterms:created xsi:type="dcterms:W3CDTF">2018-10-03T08:48:20Z</dcterms:created>
  <dcterms:modified xsi:type="dcterms:W3CDTF">2024-04-02T14:03:02Z</dcterms:modified>
</cp:coreProperties>
</file>